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37" documentId="120_S{2AC9BD13-BADA-5192-A53E-5A8FF88502F6}" xr6:coauthVersionLast="47" xr6:coauthVersionMax="47" xr10:uidLastSave="{455D47E6-D036-4614-9745-49ED4E43A93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<sst xmlns="http://schemas.openxmlformats.org/spreadsheetml/2006/main" count="180289" uniqueCount="39128">
  <si>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</si>
  <si>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</si>
  <si>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</si>
  <si>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</si>
  <si>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</si>
  <si>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</si>
  <si>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</si>
  <si>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</si>
  <si>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</si>
  <si>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</si>
  <si>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</si>
  <si>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</si>
  <si>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</si>
  <si>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</si>
  <si>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</si>
  <si>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</si>
  <si>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</si>
  <si>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</si>
  <si>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</si>
  <si>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</si>
  <si>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</si>
  <si>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</si>
  <si>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</si>
  <si>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</si>
  <si>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</si>
  <si>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</si>
  <si>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</si>
  <si>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</si>
  <si>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</si>
  <si>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</si>
  <si>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</si>
  <si>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</si>
  <si>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</si>
  <si>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</si>
  <si>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</si>
  <si>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</si>
  <si>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</si>
  <si>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</si>
  <si>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</si>
  <si>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</si>
  <si>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</si>
  <si>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</si>
  <si>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</si>
  <si>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</si>
  <si>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</si>
  <si>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</si>
  <si>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</si>
  <si>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</si>
  <si>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</si>
  <si>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</si>
  <si>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</si>
  <si>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</si>
  <si>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</si>
  <si>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</si>
  <si>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</si>
  <si>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</si>
  <si>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</si>
  <si>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</si>
  <si>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</si>
  <si>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</si>
  <si>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</si>
  <si>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</si>
  <si>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</si>
  <si>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</si>
  <si>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</si>
  <si>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</si>
  <si>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</si>
  <si>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</si>
  <si>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</si>
  <si>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</si>
  <si>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</si>
  <si>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</si>
  <si>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</si>
  <si>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</si>
  <si>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</si>
  <si>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</si>
  <si>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</si>
  <si>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</si>
  <si>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</si>
  <si>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</si>
  <si>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</si>
  <si>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</si>
  <si>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</si>
  <si>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</si>
  <si>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</si>
  <si>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</si>
  <si>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</si>
  <si>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</si>
  <si>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</si>
  <si>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</si>
  <si>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</si>
  <si>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</si>
  <si>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</si>
  <si>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</si>
  <si>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</si>
  <si>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</si>
  <si>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</si>
  <si>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</si>
  <si>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</si>
  <si>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</si>
  <si>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</si>
  <si>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</si>
  <si>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</si>
  <si>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</si>
  <si>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</si>
  <si>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</si>
  <si>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</si>
  <si>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</si>
  <si>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</si>
  <si>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</si>
  <si>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</si>
  <si>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</si>
  <si>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</si>
  <si>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</si>
  <si>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</si>
  <si>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</si>
  <si>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</si>
  <si>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</si>
  <si>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</si>
  <si>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</si>
  <si>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</si>
  <si>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</si>
  <si>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</si>
  <si>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</si>
  <si>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</si>
  <si>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</si>
  <si>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</si>
  <si>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</si>
  <si>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</si>
  <si>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</si>
  <si>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</si>
  <si>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</si>
  <si>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</si>
  <si>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</si>
  <si>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</si>
  <si>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</si>
  <si>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</si>
  <si>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</si>
  <si>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</si>
  <si>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</si>
  <si>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</si>
  <si>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</si>
  <si>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</si>
  <si>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</si>
  <si>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</si>
  <si>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</si>
  <si>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</si>
  <si>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</si>
  <si>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</si>
  <si>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</si>
  <si>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</si>
  <si>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</si>
  <si>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</si>
  <si>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</si>
  <si>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</si>
  <si>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</si>
  <si>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</si>
  <si>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</si>
  <si>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</si>
  <si>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</si>
  <si>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</si>
  <si>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</si>
  <si>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</si>
  <si>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</si>
  <si>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</si>
  <si>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</si>
  <si>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</si>
  <si>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</si>
  <si>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</si>
  <si>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</si>
  <si>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</si>
  <si>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</si>
  <si>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</si>
  <si>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</si>
  <si>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</si>
  <si>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</si>
  <si>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</si>
  <si>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</si>
  <si>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</si>
  <si>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</si>
  <si>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</si>
  <si>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</si>
  <si>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</si>
  <si>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</si>
  <si>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</si>
  <si>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</si>
  <si>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</si>
  <si>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</si>
  <si>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</si>
  <si>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</si>
  <si>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</si>
  <si>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</si>
  <si>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</si>
  <si>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</si>
  <si>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</si>
  <si>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</si>
  <si>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</si>
  <si>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</si>
  <si>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</si>
  <si>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</si>
  <si>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</si>
  <si>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</si>
  <si>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</si>
  <si>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</si>
  <si>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</si>
  <si>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</si>
  <si>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</si>
  <si>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</si>
  <si>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</si>
  <si>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</si>
  <si>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</si>
  <si>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</si>
  <si>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</si>
  <si>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</si>
  <si>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</si>
  <si>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</si>
  <si>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</si>
  <si>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</si>
  <si>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</si>
  <si>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</si>
  <si>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</si>
  <si>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</si>
  <si>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</si>
  <si>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</si>
  <si>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</si>
  <si>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</si>
  <si>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</si>
  <si>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</si>
  <si>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</si>
  <si>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</si>
  <si>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</si>
  <si>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</si>
  <si>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</si>
  <si>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</si>
  <si>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</si>
  <si>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</si>
  <si>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</si>
  <si>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</si>
  <si>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</si>
  <si>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</si>
  <si>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</si>
  <si>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</si>
  <si>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</si>
  <si>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</si>
  <si>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</si>
  <si>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</si>
  <si>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</si>
  <si>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</si>
  <si>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</si>
  <si>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</si>
  <si>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</si>
  <si>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</si>
  <si>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</si>
  <si>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</si>
  <si>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</si>
  <si>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</si>
  <si>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</si>
  <si>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</si>
  <si>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</si>
  <si>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</si>
  <si>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</si>
  <si>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</si>
  <si>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</si>
  <si>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</si>
  <si>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</si>
  <si>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</si>
  <si>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</si>
  <si>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</si>
  <si>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</si>
  <si>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</si>
  <si>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</si>
  <si>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</si>
  <si>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</si>
  <si>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</si>
  <si>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</si>
  <si>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</si>
  <si>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</si>
  <si>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</si>
  <si>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</si>
  <si>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</si>
  <si>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</si>
  <si>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</si>
  <si>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</si>
  <si>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</si>
  <si>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</si>
  <si>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</si>
  <si>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</si>
  <si>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</si>
  <si>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</si>
  <si>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</si>
  <si>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</si>
  <si>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</si>
  <si>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</si>
  <si>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</si>
  <si>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</si>
  <si>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</si>
  <si>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</si>
  <si>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</si>
  <si>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</si>
  <si>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</si>
  <si>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</si>
  <si>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</si>
  <si>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</si>
  <si>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</si>
  <si>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</si>
  <si>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</si>
  <si>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</si>
  <si>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</si>
  <si>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</si>
  <si>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</si>
  <si>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</si>
  <si>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</si>
  <si>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</si>
  <si>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</si>
  <si>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</si>
  <si>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</si>
  <si>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</si>
  <si>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</si>
  <si>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</si>
  <si>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</si>
  <si>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</si>
  <si>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</si>
  <si>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</si>
  <si>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</si>
  <si>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</si>
  <si>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</si>
  <si>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</si>
  <si>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</si>
  <si>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</si>
  <si>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</si>
  <si>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</si>
  <si>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</si>
  <si>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</si>
  <si>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</si>
  <si>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</si>
  <si>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</si>
  <si>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</si>
  <si>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</si>
  <si>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</si>
  <si>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</si>
  <si>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</si>
  <si>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</si>
  <si>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</si>
  <si>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</si>
  <si>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</si>
  <si>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</si>
  <si>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</si>
  <si>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</si>
  <si>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</si>
  <si>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</si>
  <si>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</si>
  <si>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</si>
  <si>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</si>
  <si>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</si>
  <si>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</si>
  <si>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</si>
  <si>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</si>
  <si>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</si>
  <si>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</si>
  <si>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</si>
  <si>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</si>
  <si>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</si>
  <si>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</si>
  <si>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</si>
  <si>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</si>
  <si>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</si>
  <si>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</si>
  <si>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</si>
  <si>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</si>
  <si>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</si>
  <si>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</si>
  <si>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</si>
  <si>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</si>
  <si>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</si>
  <si>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</si>
  <si>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</si>
  <si>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</si>
  <si>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</si>
  <si>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</si>
  <si>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</si>
  <si>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</si>
  <si>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</si>
  <si>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</si>
  <si>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</si>
  <si>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</si>
  <si>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</si>
  <si>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</si>
  <si>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</si>
  <si>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</si>
  <si>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</si>
  <si>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</si>
  <si>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</si>
  <si>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</si>
  <si>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</si>
  <si>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</si>
  <si>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</si>
  <si>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</si>
  <si>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</si>
  <si>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</si>
  <si>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</si>
  <si>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</si>
  <si>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</si>
  <si>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</si>
  <si>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</si>
  <si>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</si>
  <si>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</si>
  <si>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</si>
  <si>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</si>
  <si>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</si>
  <si>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</si>
  <si>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</si>
  <si>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</si>
  <si>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</si>
  <si>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</si>
  <si>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</si>
  <si>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</si>
  <si>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</si>
  <si>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</si>
  <si>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</si>
  <si>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</si>
  <si>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</si>
  <si>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</si>
  <si>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</si>
  <si>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</si>
  <si>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</si>
  <si>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</si>
  <si>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</si>
  <si>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</si>
  <si>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</si>
  <si>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</si>
  <si>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</si>
  <si>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</si>
  <si>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</si>
  <si>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</si>
  <si>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</si>
  <si>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</si>
  <si>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</si>
  <si>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</si>
  <si>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</si>
  <si>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</si>
  <si>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</si>
  <si>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</si>
  <si>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</si>
  <si>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</si>
  <si>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</si>
  <si>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</si>
  <si>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</si>
  <si>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</si>
  <si>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</si>
  <si>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</si>
  <si>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</si>
  <si>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</si>
  <si>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</si>
  <si>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</si>
  <si>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</si>
  <si>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</si>
  <si>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</si>
  <si>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</si>
  <si>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</si>
  <si>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</si>
  <si>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</si>
  <si>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</si>
  <si>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</si>
  <si>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</si>
  <si>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</si>
  <si>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</si>
  <si>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</si>
  <si>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</si>
  <si>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</si>
  <si>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</si>
  <si>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</si>
  <si>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</si>
  <si>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</si>
  <si>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</si>
  <si>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</si>
  <si>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</si>
  <si>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</si>
  <si>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</si>
  <si>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</si>
  <si>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</si>
  <si>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</si>
  <si>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</si>
  <si>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</si>
  <si>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</si>
  <si>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</si>
  <si>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</si>
  <si>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</si>
  <si>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</si>
  <si>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</si>
  <si>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</si>
  <si>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</si>
  <si>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</si>
  <si>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</si>
  <si>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</si>
  <si>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</si>
  <si>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</si>
  <si>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</si>
  <si>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</si>
  <si>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</si>
  <si>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</si>
  <si>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</si>
  <si>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</si>
  <si>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</si>
  <si>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</si>
  <si>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</si>
  <si>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</si>
  <si>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</si>
  <si>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</si>
  <si>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</si>
  <si>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</si>
  <si>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</si>
  <si>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</si>
  <si>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</si>
  <si>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</si>
  <si>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</si>
  <si>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</si>
  <si>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</si>
  <si>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</si>
  <si>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</si>
  <si>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</si>
  <si>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</si>
  <si>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</si>
  <si>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</si>
  <si>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</si>
  <si>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</si>
  <si>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</si>
  <si>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</si>
  <si>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</si>
  <si>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</si>
  <si>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</si>
  <si>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</si>
  <si>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</si>
  <si>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</si>
  <si>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</si>
  <si>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</si>
  <si>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</si>
  <si>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</si>
  <si>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</si>
  <si>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</si>
  <si>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</si>
  <si>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</si>
  <si>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</si>
  <si>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</si>
  <si>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</si>
  <si>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</si>
  <si>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</si>
  <si>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</si>
  <si>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</si>
  <si>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</si>
  <si>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</si>
  <si>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</si>
  <si>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</si>
  <si>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</si>
  <si>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</si>
  <si>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</si>
  <si>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</si>
  <si>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</si>
  <si>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</si>
  <si>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</si>
  <si>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</si>
  <si>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</si>
  <si>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</si>
  <si>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</si>
  <si>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</si>
  <si>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</si>
  <si>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</si>
  <si>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</si>
  <si>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</si>
  <si>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</si>
  <si>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</si>
  <si>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</si>
  <si>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</si>
  <si>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</si>
  <si>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</si>
  <si>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</si>
  <si>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</si>
  <si>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</si>
  <si>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</si>
  <si>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</si>
  <si>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</si>
  <si>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</si>
  <si>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</si>
  <si>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</si>
  <si>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</si>
  <si>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</si>
  <si>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</si>
  <si>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</si>
  <si>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</si>
  <si>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</si>
  <si>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</si>
  <si>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</si>
  <si>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</si>
  <si>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</si>
  <si>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</si>
  <si>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</si>
  <si>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</si>
  <si>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</si>
  <si>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</si>
  <si>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</si>
  <si>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</si>
  <si>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</si>
  <si>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</si>
  <si>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</si>
  <si>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</si>
  <si>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</si>
  <si>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</si>
  <si>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</si>
  <si>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</si>
  <si>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</si>
  <si>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</si>
  <si>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</si>
  <si>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</si>
  <si>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</si>
  <si>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</si>
  <si>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</si>
  <si>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</si>
  <si>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</si>
  <si>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</si>
  <si>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</si>
  <si>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</si>
  <si>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</si>
  <si>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</si>
  <si>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</si>
  <si>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</si>
  <si>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</si>
  <si>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</si>
  <si>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</si>
  <si>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</si>
  <si>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</si>
  <si>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</si>
  <si>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</si>
  <si>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</si>
  <si>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</si>
  <si>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</si>
  <si>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</si>
  <si>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</si>
  <si>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</si>
  <si>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</si>
  <si>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</si>
  <si>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</si>
  <si>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</si>
  <si>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</si>
  <si>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</si>
  <si>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</si>
  <si>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</si>
  <si>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</si>
  <si>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</si>
  <si>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</si>
  <si>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</si>
  <si>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</si>
  <si>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</si>
  <si>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</si>
  <si>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</si>
  <si>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</si>
  <si>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</si>
  <si>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</si>
  <si>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</si>
  <si>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</si>
  <si>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</si>
  <si>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</si>
  <si>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</si>
  <si>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</si>
  <si>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</si>
  <si>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</si>
  <si>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</si>
  <si>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</si>
  <si>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</si>
  <si>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</si>
  <si>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</si>
  <si>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</si>
  <si>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</si>
  <si>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</si>
  <si>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</si>
  <si>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</si>
  <si>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</si>
  <si>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</si>
  <si>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</si>
  <si>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</si>
  <si>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</si>
  <si>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</si>
  <si>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</si>
  <si>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</si>
  <si>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</si>
  <si>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</si>
  <si>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</si>
  <si>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</si>
  <si>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</si>
  <si>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</si>
  <si>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</si>
  <si>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</si>
  <si>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</si>
  <si>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</si>
  <si>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</si>
  <si>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</si>
  <si>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</si>
  <si>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</si>
  <si>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</si>
  <si>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</si>
  <si>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</si>
  <si>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</si>
  <si>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</si>
  <si>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</si>
  <si>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</si>
  <si>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</si>
  <si>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</si>
  <si>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</si>
  <si>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</si>
  <si>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</si>
  <si>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</si>
  <si>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</si>
  <si>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</si>
  <si>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</si>
  <si>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</si>
  <si>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</si>
  <si>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</si>
  <si>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</si>
  <si>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</si>
  <si>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</si>
  <si>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</si>
  <si>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</si>
  <si>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</si>
  <si>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</si>
  <si>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</si>
  <si>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</si>
  <si>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</si>
  <si>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</si>
  <si>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</si>
  <si>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</si>
  <si>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</si>
  <si>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</si>
  <si>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</si>
  <si>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</si>
  <si>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</si>
  <si>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</si>
  <si>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</si>
  <si>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</si>
  <si>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</si>
  <si>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</si>
  <si>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</si>
  <si>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</si>
  <si>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</si>
  <si>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</si>
  <si>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</si>
  <si>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</si>
  <si>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</si>
  <si>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</si>
  <si>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</si>
  <si>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</si>
  <si>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</si>
  <si>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</si>
  <si>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</si>
  <si>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</si>
  <si>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</si>
  <si>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</si>
  <si>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</si>
  <si>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</si>
  <si>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</si>
  <si>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</si>
  <si>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</si>
  <si>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</si>
  <si>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</si>
  <si>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</si>
  <si>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</si>
  <si>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</si>
  <si>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</si>
  <si>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</si>
  <si>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</si>
  <si>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</si>
  <si>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</si>
  <si>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</si>
  <si>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</si>
  <si>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</si>
  <si>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</si>
  <si>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</si>
  <si>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</si>
  <si>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</si>
  <si>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</si>
  <si>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</si>
  <si>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</si>
  <si>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</si>
  <si>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</si>
  <si>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</si>
  <si>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</si>
  <si>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</si>
  <si>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</si>
  <si>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</si>
  <si>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</si>
  <si>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</si>
  <si>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</si>
  <si>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</si>
  <si>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</si>
  <si>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</si>
  <si>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</si>
  <si>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</si>
  <si>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</si>
  <si>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</si>
  <si>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</si>
  <si>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</si>
  <si>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</si>
  <si>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</si>
  <si>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</si>
  <si>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</si>
  <si>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</si>
  <si>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</si>
  <si>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</si>
  <si>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</si>
  <si>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</si>
  <si>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</si>
  <si>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</si>
  <si>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</si>
  <si>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</si>
  <si>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</si>
  <si>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</si>
  <si>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</si>
  <si>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</si>
  <si>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</si>
  <si>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</si>
  <si>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</si>
  <si>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</si>
  <si>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</si>
  <si>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</si>
  <si>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</si>
  <si>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</si>
  <si>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</si>
  <si>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</si>
  <si>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</si>
  <si>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</si>
  <si>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</si>
  <si>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</si>
  <si>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</si>
  <si>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</si>
  <si>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</si>
  <si>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</si>
  <si>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</si>
  <si>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</si>
  <si>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</si>
  <si>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</si>
  <si>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</si>
  <si>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</si>
  <si>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</si>
  <si>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</si>
  <si>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</si>
  <si>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</si>
  <si>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</si>
  <si>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</si>
  <si>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</si>
  <si>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</si>
  <si>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</si>
  <si>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</si>
  <si>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</si>
  <si>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</si>
  <si>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</si>
  <si>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</si>
  <si>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</si>
  <si>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</si>
  <si>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</si>
  <si>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</si>
  <si>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</si>
  <si>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</si>
  <si>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</si>
  <si>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</si>
  <si>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</si>
  <si>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</si>
  <si>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</si>
  <si>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</si>
  <si>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</si>
  <si>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</si>
  <si>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</si>
  <si>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</si>
  <si>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</si>
  <si>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</si>
  <si>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</si>
  <si>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</si>
  <si>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</si>
  <si>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</si>
  <si>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</si>
  <si>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</si>
  <si>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</si>
  <si>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</si>
  <si>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</si>
  <si>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</si>
  <si>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</si>
  <si>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</si>
  <si>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</si>
  <si>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</si>
  <si>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</si>
  <si>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</si>
  <si>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</si>
  <si>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</si>
  <si>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</si>
  <si>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</si>
  <si>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</si>
  <si>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</si>
  <si>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</si>
  <si>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</si>
  <si>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</si>
  <si>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</si>
  <si>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</si>
  <si>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</si>
  <si>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</si>
  <si>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</si>
  <si>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</si>
  <si>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</si>
  <si>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</si>
  <si>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</si>
  <si>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</si>
  <si>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</si>
  <si>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</si>
  <si>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</si>
  <si>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</si>
  <si>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</si>
  <si>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</si>
  <si>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</si>
  <si>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</si>
  <si>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</si>
  <si>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</si>
  <si>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</si>
  <si>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</si>
  <si>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</si>
  <si>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</si>
  <si>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</si>
  <si>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</si>
  <si>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</si>
  <si>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</si>
  <si>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</si>
  <si>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</si>
  <si>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</si>
  <si>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</si>
  <si>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</si>
  <si>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</si>
  <si>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</si>
  <si>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</si>
  <si>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</si>
  <si>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</si>
  <si>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</si>
  <si>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</si>
  <si>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</si>
  <si>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</si>
  <si>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</si>
  <si>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</si>
  <si>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</si>
  <si>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</si>
  <si>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</si>
  <si>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</si>
  <si>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</si>
  <si>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</si>
  <si>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</si>
  <si>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</si>
  <si>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</si>
  <si>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</si>
  <si>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</si>
  <si>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</si>
  <si>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</si>
  <si>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</si>
  <si>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</si>
  <si>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</si>
  <si>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</si>
  <si>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</si>
  <si>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</si>
  <si>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</si>
  <si>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</si>
  <si>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</si>
  <si>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</si>
  <si>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</si>
  <si>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</si>
  <si>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</si>
  <si>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</si>
  <si>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</si>
  <si>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</si>
  <si>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</si>
  <si>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</si>
  <si>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</si>
  <si>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</si>
  <si>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</si>
  <si>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</si>
  <si>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</si>
  <si>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</si>
  <si>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</si>
  <si>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</si>
  <si>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</si>
  <si>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</si>
  <si>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</si>
  <si>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</si>
  <si>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</si>
  <si>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</si>
  <si>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</si>
  <si>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</si>
  <si>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</si>
  <si>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</si>
  <si>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</si>
  <si>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</si>
  <si>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</si>
  <si>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</si>
  <si>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</si>
  <si>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</si>
  <si>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</si>
  <si>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</si>
  <si>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</si>
  <si>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</si>
  <si>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</si>
  <si>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</si>
  <si>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</si>
  <si>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</si>
  <si>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</si>
  <si>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</si>
  <si>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</si>
  <si>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</si>
  <si>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</si>
  <si>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</si>
  <si>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</si>
  <si>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</si>
  <si>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</si>
  <si>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</si>
  <si>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</si>
  <si>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</si>
  <si>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</si>
  <si>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</si>
  <si>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</si>
  <si>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</si>
  <si>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</si>
  <si>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</si>
  <si>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</si>
  <si>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</si>
  <si>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</si>
  <si>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</si>
  <si>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</si>
  <si>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</si>
  <si>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</si>
  <si>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</si>
  <si>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</si>
  <si>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</si>
  <si>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</si>
  <si>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</si>
  <si>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</si>
  <si>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</si>
  <si>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</si>
  <si>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</si>
  <si>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</si>
  <si>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</si>
  <si>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</si>
  <si>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</si>
  <si>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</si>
  <si>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</si>
  <si>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</si>
  <si>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</si>
  <si>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</si>
  <si>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</si>
  <si>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</si>
  <si>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</si>
  <si>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</si>
  <si>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</si>
  <si>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</si>
  <si>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</si>
  <si>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</si>
  <si>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</si>
  <si>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</si>
  <si>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</si>
  <si>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</si>
  <si>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</si>
  <si>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</si>
  <si>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</si>
  <si>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</si>
  <si>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</si>
  <si>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</si>
  <si>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</si>
  <si>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</si>
  <si>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</si>
  <si>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</si>
  <si>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</si>
  <si>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</si>
  <si>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</si>
  <si>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</si>
  <si>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</si>
  <si>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</si>
  <si>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</si>
  <si>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</si>
  <si>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</si>
  <si>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</si>
  <si>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</si>
  <si>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</si>
  <si>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</si>
  <si>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</si>
  <si>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</si>
  <si>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</si>
  <si>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</si>
  <si>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</si>
  <si>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</si>
  <si>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</si>
  <si>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</si>
  <si>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</si>
  <si>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</si>
  <si>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</si>
  <si>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</si>
  <si>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</si>
  <si>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</si>
  <si>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</si>
  <si>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</si>
  <si>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</si>
  <si>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</si>
  <si>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</si>
  <si>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</si>
  <si>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</si>
  <si>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</si>
  <si>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</si>
  <si>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</si>
  <si>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</si>
  <si>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</si>
  <si>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</si>
  <si>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</si>
  <si>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</si>
  <si>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</si>
  <si>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</si>
  <si>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</si>
  <si>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</si>
  <si>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</si>
  <si>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</si>
  <si>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</si>
  <si>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</si>
  <si>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</si>
  <si>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</si>
  <si>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</si>
  <si>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</si>
  <si>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</si>
  <si>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</si>
  <si>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</si>
  <si>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</si>
  <si>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</si>
  <si>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</si>
  <si>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</si>
  <si>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</si>
  <si>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</si>
  <si>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</si>
  <si>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</si>
  <si>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</si>
  <si>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</si>
  <si>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</si>
  <si>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</si>
  <si>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</si>
  <si>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</si>
  <si>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</si>
  <si>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</si>
  <si>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</si>
  <si>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</si>
  <si>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</si>
  <si>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</si>
  <si>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</si>
  <si>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</si>
  <si>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</si>
  <si>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</si>
  <si>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</si>
  <si>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</si>
  <si>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</si>
  <si>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</si>
  <si>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</si>
  <si>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</si>
  <si>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</si>
  <si>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</si>
  <si>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</si>
  <si>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</si>
  <si>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</si>
  <si>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</si>
  <si>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</si>
  <si>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</si>
  <si>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</si>
  <si>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</si>
  <si>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</si>
  <si>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</si>
  <si>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</si>
  <si>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</si>
  <si>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</si>
  <si>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</si>
  <si>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</si>
  <si>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</si>
  <si>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</si>
  <si>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</si>
  <si>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</si>
  <si>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</si>
  <si>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</si>
  <si>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</si>
  <si>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</si>
  <si>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</si>
  <si>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</si>
  <si>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</si>
  <si>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</si>
  <si>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</si>
  <si>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</si>
  <si>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</si>
  <si>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</si>
  <si>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</si>
  <si>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</si>
  <si>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</si>
  <si>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</si>
  <si>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</si>
  <si>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</si>
  <si>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</si>
  <si>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</si>
  <si>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</si>
  <si>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</si>
  <si>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</si>
  <si>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</si>
  <si>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</si>
  <si>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</si>
  <si>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</si>
  <si>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</si>
  <si>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</si>
  <si>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</si>
  <si>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</si>
  <si>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</si>
  <si>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</si>
  <si>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</si>
  <si>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</si>
  <si>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</si>
  <si>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</si>
  <si>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</si>
  <si>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</si>
  <si>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</si>
  <si>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</si>
  <si>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</si>
  <si>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</si>
  <si>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</si>
  <si>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</si>
  <si>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</si>
  <si>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</si>
  <si>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</si>
  <si>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</si>
  <si>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</si>
  <si>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</si>
  <si>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</si>
  <si>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</si>
  <si>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</si>
  <si>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</si>
  <si>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</si>
  <si>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</si>
  <si>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</si>
  <si>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</si>
  <si>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</si>
  <si>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</si>
  <si>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</si>
  <si>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</si>
  <si>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</si>
  <si>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</si>
  <si>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</si>
  <si>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</si>
  <si>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</si>
  <si>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</si>
  <si>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</si>
  <si>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</si>
  <si>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</si>
  <si>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</si>
  <si>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</si>
  <si>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</si>
  <si>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</si>
  <si>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</si>
  <si>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</si>
  <si>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</si>
  <si>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</si>
  <si>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</si>
  <si>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</si>
  <si>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</si>
  <si>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</si>
  <si>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</si>
  <si>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</si>
  <si>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</si>
  <si>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</si>
  <si>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</si>
  <si>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</si>
  <si>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</si>
  <si>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</si>
  <si>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</si>
  <si>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</si>
  <si>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</si>
  <si>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</si>
  <si>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</si>
  <si>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</si>
  <si>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</si>
  <si>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</si>
  <si>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</si>
  <si>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</si>
  <si>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</si>
  <si>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</si>
  <si>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</si>
  <si>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</si>
  <si>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</si>
  <si>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</si>
  <si>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</si>
  <si>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</si>
  <si>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</si>
  <si>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</si>
  <si>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</si>
  <si>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</si>
  <si>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</si>
  <si>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</si>
  <si>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</si>
  <si>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</si>
  <si>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</si>
  <si>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</si>
  <si>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</si>
  <si>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</si>
  <si>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</si>
  <si>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</si>
  <si>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</si>
  <si>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</si>
  <si>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</si>
  <si>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</si>
  <si>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</si>
  <si>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</si>
  <si>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</si>
  <si>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</si>
  <si>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</si>
  <si>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</si>
  <si>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</si>
  <si>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</si>
  <si>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</si>
  <si>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</si>
  <si>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</si>
  <si>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</si>
  <si>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</si>
  <si>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</si>
  <si>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</si>
  <si>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</si>
  <si>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</si>
  <si>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</si>
  <si>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</si>
  <si>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</si>
  <si>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</si>
  <si>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</si>
  <si>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</si>
  <si>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</si>
  <si>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</si>
  <si>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</si>
  <si>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</si>
  <si>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</si>
  <si>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</si>
  <si>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</si>
  <si>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</si>
  <si>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</si>
  <si>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</si>
  <si>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</si>
  <si>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</si>
  <si>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</si>
  <si>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</si>
  <si>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</si>
  <si>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</si>
  <si>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</si>
  <si>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</si>
  <si>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</si>
  <si>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</si>
  <si>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</si>
  <si>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</si>
  <si>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</si>
  <si>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</si>
  <si>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</si>
  <si>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</si>
  <si>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</si>
  <si>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</si>
  <si>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</si>
  <si>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</si>
  <si>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</si>
  <si>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</si>
  <si>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</si>
  <si>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</si>
  <si>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</si>
  <si>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</si>
  <si>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</si>
  <si>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</si>
  <si>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</si>
  <si>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</si>
  <si>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</si>
  <si>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</si>
  <si>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</si>
  <si>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</si>
  <si>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</si>
  <si>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</si>
  <si>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</si>
  <si>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</si>
  <si>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</si>
  <si>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</si>
  <si>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</si>
  <si>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</si>
  <si>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</si>
  <si>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</si>
  <si>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</si>
  <si>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</si>
  <si>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</si>
  <si>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</si>
  <si>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</si>
  <si>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</si>
  <si>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</si>
  <si>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</si>
  <si>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</si>
  <si>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</si>
  <si>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</si>
  <si>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</si>
  <si>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</si>
  <si>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</si>
  <si>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</si>
  <si>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</si>
  <si>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</si>
  <si>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</si>
  <si>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</si>
  <si>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</si>
  <si>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</si>
  <si>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</si>
  <si>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</si>
  <si>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</si>
  <si>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</si>
  <si>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</si>
  <si>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</si>
  <si>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</si>
  <si>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</si>
  <si>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</si>
  <si>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</si>
  <si>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</si>
  <si>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</si>
  <si>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</si>
  <si>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</si>
  <si>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</si>
  <si>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</si>
  <si>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</si>
  <si>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</si>
  <si>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</si>
  <si>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</si>
  <si>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</si>
  <si>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</si>
  <si>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</si>
  <si>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</si>
  <si>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</si>
  <si>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</si>
  <si>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</si>
  <si>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</si>
  <si>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</si>
  <si>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</si>
  <si>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</si>
  <si>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</si>
  <si>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</si>
  <si>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</si>
  <si>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</si>
  <si>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</si>
  <si>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</si>
  <si>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</si>
  <si>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</si>
  <si>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</si>
  <si>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</si>
  <si>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</si>
  <si>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</si>
  <si>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</si>
  <si>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</si>
  <si>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</si>
  <si>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</si>
  <si>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</si>
  <si>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</si>
  <si>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</si>
  <si>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</si>
  <si>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</si>
  <si>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</si>
  <si>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</si>
  <si>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</si>
  <si>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</si>
  <si>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</si>
  <si>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</si>
  <si>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</si>
  <si>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</si>
  <si>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</si>
  <si>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</si>
  <si>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</si>
  <si>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</si>
  <si>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</si>
  <si>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</si>
  <si>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</si>
  <si>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</si>
  <si>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</si>
  <si>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</si>
  <si>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</si>
  <si>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</si>
  <si>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</si>
  <si>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</si>
  <si>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</si>
  <si>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</si>
  <si>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</si>
  <si>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</si>
  <si>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</si>
  <si>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</si>
  <si>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</si>
  <si>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</si>
  <si>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</si>
  <si>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</si>
  <si>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</si>
  <si>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</si>
  <si>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</si>
  <si>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</si>
  <si>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</si>
  <si>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</si>
  <si>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</si>
  <si>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</si>
  <si>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</si>
  <si>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</si>
  <si>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</si>
  <si>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</si>
  <si>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</si>
  <si>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</si>
  <si>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</si>
  <si>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</si>
  <si>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</si>
  <si>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</si>
  <si>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</si>
  <si>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</si>
  <si>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</si>
  <si>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</si>
  <si>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</si>
  <si>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</si>
  <si>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</si>
  <si>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</si>
  <si>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</si>
  <si>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</si>
  <si>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</si>
  <si>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</si>
  <si>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</si>
  <si>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</si>
  <si>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</si>
  <si>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</si>
  <si>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</si>
  <si>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</si>
  <si>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</si>
  <si>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</si>
  <si>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</si>
  <si>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</si>
  <si>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</si>
  <si>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</si>
  <si>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</si>
  <si>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</si>
  <si>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</si>
  <si>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</si>
  <si>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</si>
  <si>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</si>
  <si>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</si>
  <si>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</si>
  <si>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</si>
  <si>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</si>
  <si>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</si>
  <si>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</si>
  <si>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</si>
  <si>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</si>
  <si>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</si>
  <si>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</si>
  <si>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</si>
  <si>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</si>
  <si>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</si>
  <si>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</si>
  <si>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</si>
  <si>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</si>
  <si>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</si>
  <si>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</si>
  <si>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</si>
  <si>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</si>
  <si>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</si>
  <si>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</si>
  <si>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</si>
  <si>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</si>
  <si>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</si>
  <si>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</si>
  <si>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</si>
  <si>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</si>
  <si>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</si>
  <si>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</si>
  <si>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</si>
  <si>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</si>
  <si>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</si>
  <si>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</si>
  <si>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</si>
  <si>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</si>
  <si>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</si>
  <si>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</si>
  <si>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</si>
  <si>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</si>
  <si>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</si>
  <si>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</si>
  <si>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</si>
  <si>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</si>
  <si>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</si>
  <si>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</si>
  <si>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</si>
  <si>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</si>
  <si>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</si>
  <si>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</si>
  <si>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</si>
  <si>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</si>
  <si>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</si>
  <si>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</si>
  <si>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</si>
  <si>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</si>
  <si>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</si>
  <si>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</si>
  <si>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</si>
  <si>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</si>
  <si>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</si>
  <si>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</si>
  <si>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</si>
  <si>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</si>
  <si>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</si>
  <si>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</si>
  <si>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</si>
  <si>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</si>
  <si>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</si>
  <si>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</si>
  <si>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</si>
  <si>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</si>
  <si>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</si>
  <si>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</si>
  <si>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</si>
  <si>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</si>
  <si>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</si>
  <si>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</si>
  <si>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</si>
  <si>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</si>
  <si>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</si>
  <si>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</si>
  <si>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</si>
  <si>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</si>
  <si>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</si>
  <si>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</si>
  <si>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</si>
  <si>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</si>
  <si>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</si>
  <si>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</si>
  <si>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</si>
  <si>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</si>
  <si>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</si>
  <si>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</si>
  <si>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</si>
  <si>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</si>
  <si>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</si>
  <si>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</si>
  <si>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</si>
  <si>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</si>
  <si>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</si>
  <si>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</si>
  <si>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</si>
  <si>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</si>
  <si>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</si>
  <si>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</si>
  <si>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</si>
  <si>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</si>
  <si>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</si>
  <si>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</si>
  <si>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</si>
  <si>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</si>
  <si>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</si>
  <si>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</si>
  <si>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</si>
  <si>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</si>
  <si>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</si>
  <si>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</si>
  <si>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</si>
  <si>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</si>
  <si>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</si>
  <si>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</si>
  <si>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</si>
  <si>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</si>
  <si>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</si>
  <si>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</si>
  <si>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</si>
  <si>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</si>
  <si>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</si>
  <si>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</si>
  <si>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</si>
  <si>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</si>
  <si>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</si>
  <si>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</si>
  <si>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</si>
  <si>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</si>
  <si>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</si>
  <si>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</si>
  <si>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</si>
  <si>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</si>
  <si>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</si>
  <si>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</si>
  <si>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</si>
  <si>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</si>
  <si>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</si>
  <si>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</si>
  <si>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</si>
  <si>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</si>
  <si>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</si>
  <si>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</si>
  <si>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</si>
  <si>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</si>
  <si>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</si>
  <si>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</si>
  <si>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</si>
  <si>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</si>
  <si>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</si>
  <si>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</si>
  <si>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</si>
  <si>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</si>
  <si>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</si>
  <si>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</si>
  <si>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</si>
  <si>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</si>
  <si>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</si>
  <si>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</si>
  <si>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</si>
  <si>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</si>
  <si>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</si>
  <si>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</si>
  <si>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</si>
  <si>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</si>
  <si>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</si>
  <si>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</si>
  <si>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</si>
  <si>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</si>
  <si>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</si>
  <si>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</si>
  <si>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</si>
  <si>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</si>
  <si>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</si>
  <si>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</si>
  <si>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</si>
  <si>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</si>
  <si>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</si>
  <si>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</si>
  <si>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</si>
  <si>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</si>
  <si>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</si>
  <si>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</si>
  <si>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</si>
  <si>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</si>
  <si>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</si>
  <si>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</si>
  <si>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</si>
  <si>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</si>
  <si>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</si>
  <si>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</si>
  <si>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</si>
  <si>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</si>
  <si>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</si>
  <si>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</si>
  <si>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</si>
  <si>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</si>
  <si>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</si>
  <si>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</si>
  <si>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</si>
  <si>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</si>
  <si>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</si>
  <si>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</si>
  <si>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</si>
  <si>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</si>
  <si>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</si>
  <si>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</si>
  <si>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</si>
  <si>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</si>
  <si>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</si>
  <si>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</si>
  <si>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</si>
  <si>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</si>
  <si>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</si>
  <si>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</si>
  <si>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</si>
  <si>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</si>
  <si>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</si>
  <si>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</si>
  <si>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</si>
  <si>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</si>
  <si>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</si>
  <si>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</si>
  <si>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</si>
  <si>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</si>
  <si>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</si>
  <si>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</si>
  <si>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</si>
  <si>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</si>
  <si>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</si>
  <si>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</si>
  <si>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</si>
  <si>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</si>
  <si>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</si>
  <si>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</si>
  <si>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</si>
  <si>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</si>
  <si>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</si>
  <si>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</si>
  <si>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</si>
  <si>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</si>
  <si>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</si>
  <si>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</si>
  <si>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</si>
  <si>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</si>
  <si>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</si>
  <si>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</si>
  <si>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</si>
  <si>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</si>
  <si>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</si>
  <si>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</si>
  <si>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</si>
  <si>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</si>
  <si>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</si>
  <si>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</si>
  <si>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</si>
  <si>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</si>
  <si>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</si>
  <si>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</si>
  <si>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</si>
  <si>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</si>
  <si>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</si>
  <si>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</si>
  <si>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</si>
  <si>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</si>
  <si>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</si>
  <si>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</si>
  <si>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</si>
  <si>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</si>
  <si>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</si>
  <si>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</si>
  <si>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</si>
  <si>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</si>
  <si>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</si>
  <si>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</si>
  <si>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</si>
  <si>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</si>
  <si>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</si>
  <si>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</si>
  <si>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</si>
  <si>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</si>
  <si>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</si>
  <si>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</si>
  <si>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</si>
  <si>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</si>
  <si>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</si>
  <si>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</si>
  <si>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</si>
  <si>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</si>
  <si>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</si>
  <si>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</si>
  <si>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</si>
  <si>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</si>
  <si>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</si>
  <si>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</si>
  <si>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</si>
  <si>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</si>
  <si>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</si>
  <si>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</si>
  <si>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</si>
  <si>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</si>
  <si>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</si>
  <si>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</si>
  <si>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</si>
  <si>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</si>
  <si>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</si>
  <si>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</si>
  <si>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</si>
  <si>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</si>
  <si>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</si>
  <si>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</si>
  <si>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</si>
  <si>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</si>
  <si>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</si>
  <si>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</si>
  <si>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</si>
  <si>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</si>
  <si>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</si>
  <si>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</si>
  <si>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</si>
  <si>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</si>
  <si>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</si>
  <si>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</si>
  <si>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</si>
  <si>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</si>
  <si>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</si>
  <si>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</si>
  <si>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</si>
  <si>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</si>
  <si>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</si>
  <si>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</si>
  <si>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</si>
  <si>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</si>
  <si>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</si>
  <si>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</si>
  <si>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</si>
  <si>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</si>
  <si>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</si>
  <si>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</si>
  <si>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</si>
  <si>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</si>
  <si>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</si>
  <si>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</si>
  <si>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</si>
  <si>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</si>
  <si>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</si>
  <si>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</si>
  <si>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</si>
  <si>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</si>
  <si>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</si>
  <si>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</si>
  <si>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</si>
  <si>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</si>
  <si>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</si>
  <si>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</si>
  <si>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</si>
  <si>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</si>
  <si>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</si>
  <si>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</si>
  <si>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</si>
  <si>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</si>
  <si>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</si>
  <si>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</si>
  <si>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</si>
  <si>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</si>
  <si>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</si>
  <si>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</si>
  <si>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</si>
  <si>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</si>
  <si>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</si>
  <si>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</si>
  <si>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</si>
  <si>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</si>
  <si>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</si>
  <si>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</si>
  <si>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</si>
  <si>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</si>
  <si>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</si>
  <si>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</si>
  <si>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</si>
  <si>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</si>
  <si>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</si>
  <si>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</si>
  <si>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</si>
  <si>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</si>
  <si>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</si>
  <si>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</si>
  <si>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</si>
  <si>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</si>
  <si>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</si>
  <si>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</si>
  <si>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</si>
  <si>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</si>
  <si>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</si>
  <si>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</si>
  <si>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</si>
  <si>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</si>
  <si>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</si>
  <si>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</si>
  <si>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</si>
  <si>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</si>
  <si>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</si>
  <si>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</si>
  <si>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</si>
  <si>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</si>
  <si>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</si>
  <si>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</si>
  <si>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</si>
  <si>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</si>
  <si>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</si>
  <si>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</si>
  <si>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</si>
  <si>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</si>
  <si>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</si>
  <si>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</si>
  <si>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</si>
  <si>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</si>
  <si>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</si>
  <si>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</si>
  <si>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</si>
  <si>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</si>
  <si>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</si>
  <si>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</si>
  <si>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</si>
  <si>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</si>
  <si>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</si>
  <si>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</si>
  <si>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</si>
  <si>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</si>
  <si>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</si>
  <si>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</si>
  <si>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</si>
  <si>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</si>
  <si>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</si>
  <si>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</si>
  <si>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</si>
  <si>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</si>
  <si>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</si>
  <si>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</si>
  <si>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</si>
  <si>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</si>
  <si>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</si>
  <si>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</si>
  <si>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</si>
  <si>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</si>
  <si>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</si>
  <si>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</si>
  <si>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</si>
  <si>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</si>
  <si>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</si>
  <si>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</si>
  <si>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</si>
  <si>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</si>
  <si>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</si>
  <si>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</si>
  <si>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</si>
  <si>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</si>
  <si>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</si>
  <si>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</si>
  <si>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</si>
  <si>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</si>
  <si>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</si>
  <si>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</si>
  <si>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</si>
  <si>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</si>
  <si>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</si>
  <si>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</si>
  <si>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</si>
  <si>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</si>
  <si>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</si>
  <si>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</si>
  <si>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</si>
  <si>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</si>
  <si>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</si>
  <si>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</si>
  <si>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</si>
  <si>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</si>
  <si>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</si>
  <si>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</si>
  <si>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</si>
  <si>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</si>
  <si>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</si>
  <si>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</si>
  <si>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</si>
  <si>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</si>
  <si>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</si>
  <si>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</si>
  <si>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</si>
  <si>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</si>
  <si>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</si>
  <si>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</si>
  <si>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</si>
  <si>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</si>
  <si>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</si>
  <si>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</si>
  <si>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</si>
  <si>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</si>
  <si>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</si>
  <si>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</si>
  <si>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</si>
  <si>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</si>
  <si>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</si>
  <si>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</si>
  <si>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</si>
  <si>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</si>
  <si>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</si>
  <si>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</si>
  <si>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</si>
  <si>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</si>
  <si>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</si>
  <si>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</si>
  <si>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</si>
  <si>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</si>
  <si>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</si>
  <si>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</si>
  <si>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</si>
  <si>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</si>
  <si>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</si>
  <si>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</si>
  <si>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</si>
  <si>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</si>
  <si>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</si>
  <si>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</si>
  <si>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</si>
  <si>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</si>
  <si>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</si>
  <si>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</si>
  <si>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</si>
  <si>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</si>
  <si>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</si>
  <si>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</si>
  <si>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</si>
  <si>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</si>
  <si>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</si>
  <si>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</si>
  <si>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</si>
  <si>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</si>
  <si>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</si>
  <si>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</si>
  <si>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</si>
  <si>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</si>
  <si>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</si>
  <si>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</si>
  <si>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</si>
  <si>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</si>
  <si>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</si>
  <si>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</si>
  <si>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</si>
  <si>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</si>
  <si>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</si>
  <si>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</si>
  <si>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</si>
  <si>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</si>
  <si>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</si>
  <si>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</si>
  <si>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</si>
  <si>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</si>
  <si>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</si>
  <si>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</si>
  <si>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</si>
  <si>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</si>
  <si>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</si>
  <si>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</si>
  <si>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</si>
  <si>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</si>
  <si>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</si>
  <si>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</si>
  <si>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</si>
  <si>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</si>
  <si>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</si>
  <si>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</si>
  <si>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</si>
  <si>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</si>
  <si>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</si>
  <si>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</si>
  <si>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</si>
  <si>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</si>
  <si>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</si>
  <si>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</si>
  <si>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</si>
  <si>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</si>
  <si>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</si>
  <si>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</si>
  <si>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</si>
  <si>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</si>
  <si>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</si>
  <si>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</si>
  <si>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</si>
  <si>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</si>
  <si>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</si>
  <si>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</si>
  <si>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</si>
  <si>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</si>
  <si>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</si>
  <si>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</si>
  <si>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</si>
  <si>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</si>
  <si>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</si>
  <si>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</si>
  <si>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</si>
  <si>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</si>
  <si>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</si>
  <si>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</si>
  <si>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</si>
  <si>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</si>
  <si>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</si>
  <si>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</si>
  <si>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</si>
  <si>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</si>
  <si>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</si>
  <si>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</si>
  <si>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</si>
  <si>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</si>
  <si>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</si>
  <si>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</si>
  <si>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</si>
  <si>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</si>
  <si>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</si>
  <si>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</si>
  <si>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</si>
  <si>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</si>
  <si>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</si>
  <si>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</si>
  <si>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</si>
  <si>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</si>
  <si>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</si>
  <si>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</si>
  <si>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</si>
  <si>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</si>
  <si>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</si>
  <si>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</si>
  <si>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</si>
  <si>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</si>
  <si>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</si>
  <si>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</si>
  <si>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</si>
  <si>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</si>
  <si>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</si>
  <si>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</si>
  <si>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</si>
  <si>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</si>
  <si>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</si>
  <si>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</si>
  <si>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</si>
  <si>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</si>
  <si>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</si>
  <si>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</si>
  <si>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</si>
  <si>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</si>
  <si>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</si>
  <si>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</si>
  <si>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</si>
  <si>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</si>
  <si>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</si>
  <si>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</si>
  <si>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</si>
  <si>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</si>
  <si>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</si>
  <si>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</si>
  <si>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</si>
  <si>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</si>
  <si>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</si>
  <si>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</si>
  <si>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</si>
  <si>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</si>
  <si>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</si>
  <si>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</si>
  <si>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</si>
  <si>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</si>
  <si>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</si>
  <si>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</si>
  <si>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</si>
  <si>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</si>
  <si>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</si>
  <si>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</si>
  <si>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</si>
  <si>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</si>
  <si>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</si>
  <si>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</si>
  <si>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</si>
  <si>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</si>
  <si>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</si>
  <si>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</si>
  <si>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</si>
  <si>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</si>
  <si>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</si>
  <si>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</si>
  <si>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</si>
  <si>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</si>
  <si>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</si>
  <si>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</si>
  <si>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</si>
  <si>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</si>
  <si>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</si>
  <si>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</si>
  <si>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</si>
  <si>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</si>
  <si>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</si>
  <si>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</si>
  <si>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</si>
  <si>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</si>
  <si>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</si>
  <si>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</si>
  <si>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</si>
  <si>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</si>
  <si>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</si>
  <si>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</si>
  <si>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</si>
  <si>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</si>
  <si>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</si>
  <si>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</si>
  <si>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</si>
  <si>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</si>
  <si>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</si>
  <si>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</si>
  <si>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</si>
  <si>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</si>
  <si>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</si>
  <si>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</si>
  <si>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</si>
  <si>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</si>
  <si>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</si>
  <si>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</si>
  <si>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</si>
  <si>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</si>
  <si>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</si>
  <si>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</si>
  <si>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</si>
  <si>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</si>
  <si>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</si>
  <si>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</si>
  <si>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</si>
  <si>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</si>
  <si>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</si>
  <si>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</si>
  <si>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</si>
  <si>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</si>
  <si>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</si>
  <si>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</si>
  <si>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</si>
  <si>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</si>
  <si>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</si>
  <si>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</si>
  <si>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</si>
  <si>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</si>
  <si>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</si>
  <si>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</si>
  <si>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</si>
  <si>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</si>
  <si>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</si>
  <si>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</si>
  <si>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</si>
  <si>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</si>
  <si>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</si>
  <si>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</si>
  <si>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</si>
  <si>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</si>
  <si>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</si>
  <si>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</si>
  <si>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</si>
  <si>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</si>
  <si>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</si>
  <si>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</si>
  <si>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</si>
  <si>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</si>
  <si>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</si>
  <si>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</si>
  <si>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</si>
  <si>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</si>
  <si>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</si>
  <si>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</si>
  <si>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</si>
  <si>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</si>
  <si>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</si>
  <si>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</si>
  <si>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</si>
  <si>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</si>
  <si>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</si>
  <si>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</si>
  <si>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</si>
  <si>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</si>
  <si>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</si>
  <si>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</si>
  <si>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</si>
  <si>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</si>
  <si>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</si>
  <si>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</si>
  <si>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</si>
  <si>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</si>
  <si>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</si>
  <si>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</si>
  <si>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</si>
  <si>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</si>
  <si>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</si>
  <si>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</si>
  <si>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</si>
  <si>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</si>
  <si>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</si>
  <si>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</si>
  <si>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</si>
  <si>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</si>
  <si>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</si>
  <si>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</si>
  <si>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</si>
  <si>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</si>
  <si>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</si>
  <si>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</si>
  <si>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</si>
  <si>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</si>
  <si>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</si>
  <si>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</si>
  <si>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</si>
  <si>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</si>
  <si>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</si>
  <si>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</si>
  <si>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</si>
  <si>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</si>
  <si>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</si>
  <si>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</si>
  <si>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</si>
  <si>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</si>
  <si>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</si>
  <si>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</si>
  <si>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</si>
  <si>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</si>
  <si>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</si>
  <si>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</si>
  <si>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</si>
  <si>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</si>
  <si>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</si>
  <si>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</si>
  <si>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</si>
  <si>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</si>
  <si>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</si>
  <si>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</si>
  <si>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</si>
  <si>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</si>
  <si>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</si>
  <si>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</si>
  <si>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</si>
  <si>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</si>
  <si>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</si>
  <si>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</si>
  <si>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</si>
  <si>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</si>
  <si>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</si>
  <si>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</si>
  <si>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</si>
  <si>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</si>
  <si>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</si>
  <si>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</si>
  <si>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</si>
  <si>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</si>
  <si>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</si>
  <si>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</si>
  <si>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</si>
  <si>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</si>
  <si>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</si>
  <si>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</si>
  <si>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</si>
  <si>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</si>
  <si>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</si>
  <si>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</si>
  <si>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</si>
  <si>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</si>
  <si>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</si>
  <si>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</si>
  <si>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</si>
  <si>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</si>
  <si>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</si>
  <si>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</si>
  <si>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</si>
  <si>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</si>
  <si>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</si>
  <si>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</si>
  <si>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</si>
  <si>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</si>
  <si>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</si>
  <si>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</si>
  <si>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</si>
  <si>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</si>
  <si>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</si>
  <si>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</si>
  <si>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</si>
  <si>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</si>
  <si>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</si>
  <si>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</si>
  <si>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</si>
  <si>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</si>
  <si>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</si>
  <si>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</si>
  <si>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</si>
  <si>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</si>
  <si>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</si>
  <si>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</si>
  <si>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</si>
  <si>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</si>
  <si>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</si>
  <si>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</si>
  <si>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</si>
  <si>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</si>
  <si>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</si>
  <si>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</si>
  <si>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</si>
  <si>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</si>
  <si>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</si>
  <si>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</si>
  <si>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</si>
  <si>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</si>
  <si>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</si>
  <si>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</si>
  <si>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</si>
  <si>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</si>
  <si>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</si>
  <si>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</si>
  <si>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</si>
  <si>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</si>
  <si>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</si>
  <si>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</si>
  <si>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</si>
  <si>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</si>
  <si>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</si>
  <si>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</si>
  <si>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</si>
  <si>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</si>
  <si>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</si>
  <si>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</si>
  <si>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</si>
  <si>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</si>
  <si>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</si>
  <si>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</si>
  <si>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</si>
  <si>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</si>
  <si>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</si>
  <si>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</si>
  <si>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</si>
  <si>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</si>
  <si>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</si>
  <si>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</si>
  <si>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</si>
  <si>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</si>
  <si>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</si>
  <si>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</si>
  <si>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</si>
  <si>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</si>
  <si>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</si>
  <si>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</si>
  <si>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</si>
  <si>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</si>
  <si>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</si>
  <si>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</si>
  <si>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</si>
  <si>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</si>
  <si>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</si>
  <si>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</si>
  <si>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</si>
  <si>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</si>
  <si>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</si>
  <si>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</si>
  <si>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</si>
  <si>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</si>
  <si>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</si>
  <si>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</si>
  <si>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</si>
  <si>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</si>
  <si>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</si>
  <si>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</si>
  <si>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</si>
  <si>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</si>
  <si>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</si>
  <si>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</si>
  <si>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</si>
  <si>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</si>
  <si>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</si>
  <si>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</si>
  <si>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</si>
  <si>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</si>
  <si>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</si>
  <si>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</si>
  <si>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</si>
  <si>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</si>
  <si>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</si>
  <si>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</si>
  <si>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</si>
  <si>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</si>
  <si>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</si>
  <si>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</si>
  <si>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</si>
  <si>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</si>
  <si>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</si>
  <si>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</si>
  <si>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</si>
  <si>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</si>
  <si>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</si>
  <si>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</si>
  <si>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</si>
  <si>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</si>
  <si>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</si>
  <si>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</si>
  <si>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</si>
  <si>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</si>
  <si>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</si>
  <si>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</si>
  <si>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</si>
  <si>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</si>
  <si>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</si>
  <si>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</si>
  <si>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</si>
  <si>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</si>
  <si>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</si>
  <si>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</si>
  <si>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</si>
  <si>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</si>
  <si>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</si>
  <si>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</si>
  <si>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</si>
  <si>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</si>
  <si>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</si>
  <si>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</si>
  <si>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</si>
  <si>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</si>
  <si>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</si>
  <si>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</si>
  <si>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</si>
  <si>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</si>
  <si>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</si>
  <si>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</si>
  <si>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</si>
  <si>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</si>
  <si>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</si>
  <si>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</si>
  <si>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</si>
  <si>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</si>
  <si>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</si>
  <si>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</si>
  <si>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</si>
  <si>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</si>
  <si>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</si>
  <si>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</si>
  <si>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</si>
  <si>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</si>
  <si>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</si>
  <si>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</si>
  <si>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</si>
  <si>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</si>
  <si>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</si>
  <si>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</si>
  <si>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</si>
  <si>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</si>
  <si>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</si>
  <si>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</si>
  <si>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</si>
  <si>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</si>
  <si>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</si>
  <si>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</si>
  <si>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</si>
  <si>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</si>
  <si>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</si>
  <si>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</si>
  <si>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</si>
  <si>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</si>
  <si>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</si>
  <si>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</si>
  <si>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</si>
  <si>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</si>
  <si>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</si>
  <si>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</si>
  <si>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</si>
  <si>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</si>
  <si>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</si>
  <si>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</si>
  <si>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</si>
  <si>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</si>
  <si>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</si>
  <si>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</si>
  <si>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</si>
  <si>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</si>
  <si>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</si>
  <si>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</si>
  <si>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</si>
  <si>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</si>
  <si>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</si>
  <si>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</si>
  <si>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</si>
  <si>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</si>
  <si>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</si>
  <si>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</si>
  <si>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</si>
  <si>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</si>
  <si>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</si>
  <si>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</si>
  <si>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</si>
  <si>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</si>
  <si>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</si>
  <si>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</si>
  <si>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</si>
  <si>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</si>
  <si>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</si>
  <si>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</si>
  <si>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</si>
  <si>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</si>
  <si>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</si>
  <si>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</si>
  <si>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</si>
  <si>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</si>
  <si>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</si>
  <si>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</si>
  <si>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</si>
  <si>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</si>
  <si>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</si>
  <si>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</si>
  <si>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</si>
  <si>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</si>
  <si>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</si>
  <si>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</si>
  <si>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</si>
  <si>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</si>
  <si>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</si>
  <si>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</si>
  <si>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</si>
  <si>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</si>
  <si>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</si>
  <si>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</si>
  <si>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</si>
  <si>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</si>
  <si>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</si>
  <si>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</si>
  <si>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</si>
  <si>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</si>
  <si>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</si>
  <si>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</si>
  <si>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</si>
  <si>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</si>
  <si>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</si>
  <si>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</si>
  <si>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</si>
  <si>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</si>
  <si>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</si>
  <si>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</si>
  <si>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</si>
  <si>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</si>
  <si>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</si>
  <si>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</si>
  <si>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</si>
  <si>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</si>
  <si>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</si>
  <si>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</si>
  <si>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</si>
  <si>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</si>
  <si>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</si>
  <si>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</si>
  <si>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</si>
  <si>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</si>
  <si>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</si>
  <si>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</si>
  <si>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</si>
  <si>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</si>
  <si>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</si>
  <si>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</si>
  <si>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</si>
  <si>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</si>
  <si>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</si>
  <si>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</si>
  <si>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</si>
  <si>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</si>
  <si>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</si>
  <si>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</si>
  <si>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</si>
  <si>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</si>
  <si>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</si>
  <si>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</si>
  <si>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</si>
  <si>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</si>
  <si>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</si>
  <si>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</si>
  <si>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</si>
  <si>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</si>
  <si>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</si>
  <si>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</si>
  <si>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</si>
  <si>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</si>
  <si>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</si>
  <si>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</si>
  <si>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</si>
  <si>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</si>
  <si>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</si>
  <si>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</si>
  <si>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</si>
  <si>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</si>
  <si>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</si>
  <si>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</si>
  <si>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</si>
  <si>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</si>
  <si>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</si>
  <si>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</si>
  <si>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</si>
  <si>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</si>
  <si>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</si>
  <si>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</si>
  <si>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</si>
  <si>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</si>
  <si>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</si>
  <si>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</si>
  <si>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</si>
  <si>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</si>
  <si>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</si>
  <si>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</si>
  <si>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</si>
  <si>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</si>
  <si>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</si>
  <si>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</si>
  <si>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</si>
  <si>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</si>
  <si>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</si>
  <si>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</si>
  <si>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</si>
  <si>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</si>
  <si>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</si>
  <si>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</si>
  <si>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</si>
  <si>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</si>
  <si>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</si>
  <si>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</si>
  <si>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</si>
  <si>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</si>
  <si>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</si>
  <si>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</si>
  <si>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</si>
  <si>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</si>
  <si>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</si>
  <si>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</si>
  <si>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</si>
  <si>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</si>
  <si>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</si>
  <si>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</si>
  <si>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</si>
  <si>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</si>
  <si>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</si>
  <si>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</si>
  <si>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</si>
  <si>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</si>
  <si>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</si>
  <si>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</si>
  <si>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</si>
  <si>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</si>
  <si>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</si>
  <si>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</si>
  <si>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</si>
  <si>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</si>
  <si>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</si>
  <si>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</si>
  <si>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</si>
  <si>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</si>
  <si>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</si>
  <si>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</si>
  <si>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</si>
  <si>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</si>
  <si>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</si>
  <si>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</si>
  <si>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</si>
  <si>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</si>
  <si>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</si>
  <si>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</si>
  <si>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</si>
  <si>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</si>
  <si>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</si>
  <si>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</si>
  <si>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</si>
  <si>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</si>
  <si>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</si>
  <si>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</si>
  <si>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</si>
  <si>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</si>
  <si>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</si>
  <si>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</si>
  <si>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</si>
  <si>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</si>
  <si>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</si>
  <si>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</si>
  <si>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</si>
  <si>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</si>
  <si>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</si>
  <si>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</si>
  <si>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</si>
  <si>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</si>
  <si>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</si>
  <si>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</si>
  <si>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</si>
  <si>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</si>
  <si>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</si>
  <si>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</si>
  <si>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</si>
  <si>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</si>
  <si>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</si>
  <si>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</si>
  <si>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</si>
  <si>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</si>
  <si>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</si>
  <si>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</si>
  <si>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</si>
  <si>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</si>
  <si>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</si>
  <si>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</si>
  <si>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</si>
  <si>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</si>
  <si>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</si>
  <si>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</si>
  <si>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</si>
  <si>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</si>
  <si>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</si>
  <si>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</si>
  <si>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</si>
  <si>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</si>
  <si>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</si>
  <si>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</si>
  <si>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</si>
  <si>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</si>
  <si>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</si>
  <si>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</si>
  <si>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</si>
  <si>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</si>
  <si>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</si>
  <si>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</si>
  <si>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</si>
  <si>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</si>
  <si>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</si>
  <si>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</si>
  <si>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</si>
  <si>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</si>
  <si>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</si>
  <si>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</si>
  <si>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</si>
  <si>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</si>
  <si>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</si>
  <si>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</si>
  <si>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</si>
  <si>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</si>
  <si>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</si>
  <si>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</si>
  <si>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</si>
  <si>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</si>
  <si>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</si>
  <si>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</si>
  <si>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</si>
  <si>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</si>
  <si>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</si>
  <si>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</si>
  <si>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</si>
  <si>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</si>
  <si>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</si>
  <si>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</si>
  <si>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</si>
  <si>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</si>
  <si>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</si>
  <si>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</si>
  <si>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</si>
  <si>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</si>
  <si>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</si>
  <si>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</si>
  <si>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</si>
  <si>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</si>
  <si>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</si>
  <si>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</si>
  <si>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</si>
  <si>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</si>
  <si>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</si>
  <si>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</si>
  <si>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</si>
  <si>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</si>
  <si>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</si>
  <si>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</si>
  <si>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</si>
  <si>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</si>
  <si>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</si>
  <si>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</si>
  <si>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</si>
  <si>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</si>
  <si>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</si>
  <si>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</si>
  <si>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</si>
  <si>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</si>
  <si>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</si>
  <si>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</si>
  <si>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</si>
  <si>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</si>
  <si>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</si>
  <si>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</si>
  <si>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</si>
  <si>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</si>
  <si>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</si>
  <si>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</si>
  <si>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</si>
  <si>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</si>
  <si>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</si>
  <si>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</si>
  <si>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</si>
  <si>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</si>
  <si>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</si>
  <si>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</si>
  <si>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</si>
  <si>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</si>
  <si>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</si>
  <si>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</si>
  <si>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</si>
  <si>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</si>
  <si>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</si>
  <si>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</si>
  <si>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</si>
  <si>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</si>
  <si>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</si>
  <si>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</si>
  <si>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</si>
  <si>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</si>
  <si>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</si>
  <si>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</si>
  <si>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</si>
  <si>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</si>
  <si>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</si>
  <si>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</si>
  <si>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</si>
  <si>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</si>
  <si>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</si>
  <si>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</si>
  <si>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</si>
  <si>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</si>
  <si>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</si>
  <si>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</si>
  <si>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</si>
  <si>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</si>
  <si>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</si>
  <si>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</si>
  <si>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</si>
  <si>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</si>
  <si>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</si>
  <si>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</si>
  <si>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</si>
  <si>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</si>
  <si>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</si>
  <si>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</si>
  <si>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</si>
  <si>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</si>
  <si>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</si>
  <si>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</si>
  <si>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</si>
  <si>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</si>
  <si>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</si>
  <si>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</si>
  <si>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</si>
  <si>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</si>
  <si>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</si>
  <si>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</si>
  <si>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</si>
  <si>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</si>
  <si>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</si>
  <si>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</si>
  <si>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</si>
  <si>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</si>
  <si>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</si>
  <si>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</si>
  <si>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</si>
  <si>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</si>
  <si>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</si>
  <si>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</si>
  <si>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</si>
  <si>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</si>
  <si>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</si>
  <si>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</si>
  <si>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</si>
  <si>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</si>
  <si>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</si>
  <si>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</si>
  <si>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</si>
  <si>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</si>
  <si>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</si>
  <si>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</si>
  <si>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</si>
  <si>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</si>
  <si>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</si>
  <si>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</si>
  <si>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</si>
  <si>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</si>
  <si>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</si>
  <si>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</si>
  <si>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</si>
  <si>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</si>
  <si>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</si>
  <si>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</si>
  <si>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</si>
  <si>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</si>
  <si>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</si>
  <si>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</si>
  <si>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</si>
  <si>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</si>
  <si>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</si>
  <si>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</si>
  <si>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</si>
  <si>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</si>
  <si>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</si>
  <si>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</si>
  <si>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</si>
  <si>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</si>
  <si>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</si>
  <si>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</si>
  <si>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</si>
  <si>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</si>
  <si>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</si>
  <si>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</si>
  <si>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</si>
  <si>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</si>
  <si>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</si>
  <si>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</si>
  <si>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</si>
  <si>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</si>
  <si>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</si>
  <si>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</si>
  <si>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</si>
  <si>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</si>
  <si>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</si>
  <si>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</si>
  <si>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</si>
  <si>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</si>
  <si>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</si>
  <si>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</si>
  <si>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</si>
  <si>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</si>
  <si>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</si>
  <si>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</si>
  <si>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</si>
  <si>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</si>
  <si>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</si>
  <si>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</si>
  <si>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</si>
  <si>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</si>
  <si>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</si>
  <si>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</si>
  <si>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</si>
  <si>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</si>
  <si>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</si>
  <si>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</si>
  <si>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</si>
  <si>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</si>
  <si>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</si>
  <si>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</si>
  <si>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</si>
  <si>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</si>
  <si>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</si>
  <si>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</si>
  <si>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</si>
  <si>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</si>
  <si>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</si>
  <si>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</si>
  <si>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</si>
  <si>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</si>
  <si>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</si>
  <si>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</si>
  <si>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</si>
  <si>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</si>
  <si>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</si>
  <si>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</si>
  <si>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</si>
  <si>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</si>
  <si>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</si>
  <si>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</si>
  <si>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</si>
  <si>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</si>
  <si>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</si>
  <si>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</si>
  <si>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</si>
  <si>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</si>
  <si>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</si>
  <si>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</si>
  <si>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</si>
  <si>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</si>
  <si>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</si>
  <si>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</si>
  <si>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</si>
  <si>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</si>
  <si>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</si>
  <si>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</si>
  <si>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</si>
  <si>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</si>
  <si>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</si>
  <si>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</si>
  <si>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</si>
  <si>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</si>
  <si>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</si>
  <si>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</si>
  <si>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</si>
  <si>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</si>
  <si>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</si>
  <si>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</si>
  <si>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</si>
  <si>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</si>
  <si>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</si>
  <si>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</si>
  <si>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</si>
  <si>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</si>
  <si>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</si>
  <si>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</si>
  <si>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</si>
  <si>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</si>
  <si>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</si>
  <si>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</si>
  <si>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</si>
  <si>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</si>
  <si>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</si>
  <si>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</si>
  <si>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</si>
  <si>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</si>
  <si>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</si>
  <si>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</si>
  <si>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</si>
  <si>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</si>
  <si>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</si>
  <si>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</si>
  <si>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</si>
  <si>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</si>
  <si>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</si>
  <si>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</si>
  <si>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</si>
  <si>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</si>
  <si>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</si>
  <si>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</si>
  <si>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</si>
  <si>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</si>
  <si>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</si>
  <si>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</si>
  <si>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</si>
  <si>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</si>
  <si>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</si>
  <si>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</si>
  <si>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</si>
  <si>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</si>
  <si>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</si>
  <si>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</si>
  <si>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</si>
  <si>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</si>
  <si>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</si>
  <si>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</si>
  <si>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</si>
  <si>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</si>
  <si>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</si>
  <si>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</si>
  <si>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</si>
  <si>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</si>
  <si>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</si>
  <si>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</si>
  <si>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</si>
  <si>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</si>
  <si>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</si>
  <si>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</si>
  <si>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</si>
  <si>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</si>
  <si>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</si>
  <si>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</si>
  <si>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</si>
  <si>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</si>
  <si>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</si>
  <si>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</si>
  <si>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</si>
  <si>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</si>
  <si>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</si>
  <si>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</si>
  <si>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</si>
  <si>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</si>
  <si>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</si>
  <si>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</si>
  <si>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</si>
  <si>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</si>
  <si>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</si>
  <si>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</si>
  <si>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</si>
  <si>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</si>
  <si>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</si>
  <si>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</si>
  <si>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</si>
  <si>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</si>
  <si>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</si>
  <si>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</si>
  <si>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</si>
  <si>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</si>
  <si>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</si>
  <si>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</si>
  <si>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</si>
  <si>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</si>
  <si>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</si>
  <si>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</si>
  <si>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</si>
  <si>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</si>
  <si>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</si>
  <si>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</si>
  <si>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</si>
  <si>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</si>
  <si>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</si>
  <si>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</si>
  <si>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</si>
  <si>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</si>
  <si>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</si>
  <si>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</si>
  <si>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</si>
  <si>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</si>
  <si>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</si>
  <si>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</si>
  <si>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</si>
  <si>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</si>
  <si>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</si>
  <si>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</si>
  <si>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</si>
  <si>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</si>
  <si>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</si>
  <si>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</si>
  <si>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</si>
  <si>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</si>
  <si>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</si>
  <si>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</si>
  <si>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</si>
  <si>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</si>
  <si>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</si>
  <si>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</si>
  <si>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</si>
  <si>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</si>
  <si>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</si>
  <si>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</si>
  <si>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</si>
  <si>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</si>
  <si>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</si>
  <si>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</si>
  <si>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</si>
  <si>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</si>
  <si>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</si>
  <si>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</si>
  <si>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</si>
  <si>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</si>
  <si>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</si>
  <si>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</si>
  <si>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</si>
  <si>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</si>
  <si>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</si>
  <si>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</si>
  <si>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</si>
  <si>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</si>
  <si>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</si>
  <si>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</si>
  <si>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</si>
  <si>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</si>
  <si>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</si>
  <si>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</si>
  <si>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</si>
  <si>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</si>
  <si>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</si>
  <si>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</si>
  <si>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</si>
  <si>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</si>
  <si>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</si>
  <si>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</si>
  <si>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</si>
  <si>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</si>
  <si>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</si>
  <si>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</si>
  <si>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</si>
  <si>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</si>
  <si>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</si>
  <si>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</si>
  <si>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</si>
  <si>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</si>
  <si>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</si>
  <si>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</si>
  <si>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</si>
  <si>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</si>
  <si>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</si>
  <si>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</si>
  <si>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</si>
  <si>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</si>
  <si>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</si>
  <si>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</si>
  <si>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</si>
  <si>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</si>
  <si>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</si>
  <si>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</si>
  <si>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</si>
  <si>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</si>
  <si>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</si>
  <si>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</si>
  <si>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</si>
  <si>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</si>
  <si>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</si>
  <si>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</si>
  <si>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</si>
  <si>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</si>
  <si>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</si>
  <si>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</si>
  <si>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</si>
  <si>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</si>
  <si>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</si>
  <si>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</si>
  <si>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</si>
  <si>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</si>
  <si>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</si>
  <si>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</si>
  <si>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</si>
  <si>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</si>
  <si>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</si>
  <si>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</si>
  <si>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</si>
  <si>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</si>
  <si>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</si>
  <si>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</si>
  <si>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</si>
  <si>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</si>
  <si>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</si>
  <si>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</si>
  <si>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</si>
  <si>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</si>
  <si>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</si>
  <si>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</si>
  <si>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</si>
  <si>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</si>
  <si>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</si>
  <si>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</si>
  <si>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</si>
  <si>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</si>
  <si>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</si>
  <si>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</si>
  <si>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</si>
  <si>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</si>
  <si>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</si>
  <si>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</si>
  <si>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</si>
  <si>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</si>
  <si>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</si>
  <si>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</si>
  <si>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</si>
  <si>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</si>
  <si>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</si>
  <si>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</si>
  <si>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</si>
  <si>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</si>
  <si>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</si>
  <si>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</si>
  <si>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</si>
  <si>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</si>
  <si>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</si>
  <si>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</si>
  <si>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</si>
  <si>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</si>
  <si>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</si>
  <si>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</si>
  <si>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</si>
  <si>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</si>
  <si>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</si>
  <si>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</si>
  <si>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</si>
  <si>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</si>
  <si>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</si>
  <si>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</si>
  <si>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</si>
  <si>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</si>
  <si>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</si>
  <si>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</si>
  <si>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</si>
  <si>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</si>
  <si>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</si>
  <si>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</si>
  <si>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</si>
  <si>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</si>
  <si>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</si>
  <si>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</si>
  <si>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</si>
  <si>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</si>
  <si>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</si>
  <si>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</si>
  <si>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</si>
  <si>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</si>
  <si>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</si>
  <si>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</si>
  <si>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</si>
  <si>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</si>
  <si>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</si>
  <si>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</si>
  <si>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</si>
  <si>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</si>
  <si>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</si>
  <si>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</si>
  <si>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</si>
  <si>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</si>
  <si>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</si>
  <si>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</si>
  <si>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</si>
  <si>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</si>
  <si>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</si>
  <si>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</si>
  <si>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</si>
  <si>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</si>
  <si>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</si>
  <si>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</si>
  <si>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</si>
  <si>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</si>
  <si>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</si>
  <si>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</si>
  <si>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</si>
  <si>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</si>
  <si>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</si>
  <si>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</si>
  <si>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</si>
  <si>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</si>
  <si>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</si>
  <si>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</si>
  <si>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</si>
  <si>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</si>
  <si>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</si>
  <si>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</si>
  <si>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</si>
  <si>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</si>
  <si>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</si>
  <si>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</si>
  <si>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</si>
  <si>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</si>
  <si>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</si>
  <si>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</si>
  <si>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</si>
  <si>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</si>
  <si>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</si>
  <si>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</si>
  <si>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</si>
  <si>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</si>
  <si>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</si>
  <si>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</si>
  <si>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</si>
  <si>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</si>
  <si>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</si>
  <si>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</si>
  <si>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</si>
  <si>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</si>
  <si>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</si>
  <si>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</si>
  <si>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</si>
  <si>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</si>
  <si>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</si>
  <si>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</si>
  <si>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</si>
  <si>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</si>
  <si>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</si>
  <si>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</si>
  <si>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</si>
  <si>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</si>
  <si>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</si>
  <si>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</si>
  <si>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</si>
  <si>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</si>
  <si>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</si>
  <si>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</si>
  <si>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</si>
  <si>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</si>
  <si>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</si>
  <si>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</si>
  <si>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</si>
  <si>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</si>
  <si>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</si>
  <si>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</si>
  <si>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</si>
  <si>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</si>
  <si>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</si>
  <si>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</si>
  <si>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</si>
  <si>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</si>
  <si>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</si>
  <si>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</si>
  <si>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</si>
  <si>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</si>
  <si>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</si>
  <si>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</si>
  <si>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</si>
  <si>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</si>
  <si>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</si>
  <si>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</si>
  <si>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</si>
  <si>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</si>
  <si>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</si>
  <si>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</si>
  <si>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</si>
  <si>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</si>
  <si>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</si>
  <si>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</si>
  <si>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</si>
  <si>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</si>
  <si>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</si>
  <si>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</si>
  <si>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</si>
  <si>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</si>
  <si>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</si>
  <si>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</si>
  <si>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</si>
  <si>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</si>
  <si>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</si>
  <si>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</si>
  <si>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</si>
  <si>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</si>
  <si>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</si>
  <si>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</si>
  <si>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</si>
  <si>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</si>
  <si>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</si>
  <si>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</si>
  <si>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</si>
  <si>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</si>
  <si>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</si>
  <si>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</si>
  <si>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</si>
  <si>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</si>
  <si>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</si>
  <si>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</si>
  <si>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</si>
  <si>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</si>
  <si>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</si>
  <si>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</si>
  <si>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</si>
  <si>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</si>
  <si>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</si>
  <si>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</si>
  <si>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</si>
  <si>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</si>
  <si>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</si>
  <si>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</si>
  <si>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</si>
  <si>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</si>
  <si>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</si>
  <si>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</si>
  <si>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</si>
  <si>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</si>
  <si>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</si>
  <si>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</si>
  <si>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</si>
  <si>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</si>
  <si>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</si>
  <si>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</si>
  <si>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</si>
  <si>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</si>
  <si>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</si>
  <si>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</si>
  <si>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</si>
  <si>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</si>
  <si>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</si>
  <si>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</si>
  <si>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</si>
  <si>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</si>
  <si>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</si>
  <si>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</si>
  <si>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</si>
  <si>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</si>
  <si>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</si>
  <si>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</si>
  <si>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</si>
  <si>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</si>
  <si>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</si>
  <si>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</si>
  <si>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</si>
  <si>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</si>
  <si>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</si>
  <si>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</si>
  <si>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</si>
  <si>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</si>
  <si>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</si>
  <si>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</si>
  <si>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</si>
  <si>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</si>
  <si>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</si>
  <si>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</si>
  <si>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</si>
  <si>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</si>
  <si>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</si>
  <si>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</si>
  <si>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</si>
  <si>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</si>
  <si>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</si>
  <si>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</si>
  <si>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</si>
  <si>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</si>
  <si>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</si>
  <si>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</si>
  <si>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</si>
  <si>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</si>
  <si>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</si>
  <si>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</si>
  <si>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</si>
  <si>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</si>
  <si>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</si>
  <si>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</si>
  <si>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</si>
  <si>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</si>
  <si>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</si>
  <si>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</si>
  <si>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</si>
  <si>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</si>
  <si>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</si>
  <si>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</si>
  <si>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</si>
  <si>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</si>
  <si>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</si>
  <si>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</si>
  <si>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</si>
  <si>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</si>
  <si>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</si>
  <si>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</si>
  <si>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</si>
  <si>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</si>
  <si>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</si>
  <si>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</si>
  <si>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</si>
  <si>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</si>
  <si>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</si>
  <si>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</si>
  <si>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</si>
  <si>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</si>
  <si>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</si>
  <si>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</si>
  <si>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</si>
  <si>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</si>
  <si>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</si>
  <si>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</si>
  <si>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</si>
  <si>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</si>
  <si>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</si>
  <si>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</si>
  <si>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</si>
  <si>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</si>
  <si>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</si>
  <si>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</si>
  <si>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</si>
  <si>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</si>
  <si>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</si>
  <si>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</si>
  <si>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</si>
  <si>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</si>
  <si>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</si>
  <si>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</si>
  <si>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</si>
  <si>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</si>
  <si>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</si>
  <si>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</si>
  <si>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</si>
  <si>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</si>
  <si>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</si>
  <si>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</si>
  <si>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</si>
  <si>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</si>
  <si>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</si>
  <si>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</si>
  <si>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</si>
  <si>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</si>
  <si>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</si>
  <si>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</si>
  <si>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</si>
  <si>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</si>
  <si>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</si>
  <si>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</si>
  <si>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</si>
  <si>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</si>
  <si>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</si>
  <si>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</si>
  <si>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</si>
  <si>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</si>
  <si>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</si>
  <si>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</si>
  <si>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</si>
  <si>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</si>
  <si>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</si>
  <si>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</si>
  <si>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</si>
  <si>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</si>
  <si>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</si>
  <si>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</si>
  <si>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</si>
  <si>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</si>
  <si>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</si>
  <si>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</si>
  <si>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</si>
  <si>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</si>
  <si>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</si>
  <si>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</si>
  <si>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</si>
  <si>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</si>
  <si>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</si>
  <si>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</si>
  <si>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</si>
  <si>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</si>
  <si>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</si>
  <si>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</si>
  <si>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</si>
  <si>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</si>
  <si>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</si>
  <si>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</si>
  <si>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</si>
  <si>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</si>
  <si>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</si>
  <si>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</si>
  <si>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</si>
  <si>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</si>
  <si>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</si>
  <si>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</si>
  <si>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</si>
  <si>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</si>
  <si>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</si>
  <si>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</si>
  <si>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</si>
  <si>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</si>
  <si>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</si>
  <si>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</si>
  <si>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</si>
  <si>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</si>
  <si>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</si>
  <si>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</si>
  <si>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</si>
  <si>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</si>
  <si>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</si>
  <si>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</si>
  <si>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</si>
  <si>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</si>
  <si>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</si>
  <si>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</si>
  <si>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</si>
  <si>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</si>
  <si>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</si>
  <si>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</si>
  <si>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</si>
  <si>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</si>
  <si>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</si>
  <si>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</si>
  <si>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</si>
  <si>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</si>
  <si>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</si>
  <si>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</si>
  <si>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</si>
  <si>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</si>
  <si>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</si>
  <si>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</si>
  <si>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</si>
  <si>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</si>
  <si>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</si>
  <si>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</si>
  <si>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</si>
  <si>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</si>
  <si>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</si>
  <si>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</si>
  <si>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</si>
  <si>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</si>
  <si>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</si>
  <si>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</si>
  <si>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</si>
  <si>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</si>
  <si>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</si>
  <si>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</si>
  <si>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</si>
  <si>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</si>
  <si>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</si>
  <si>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</si>
  <si>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</si>
  <si>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</si>
  <si>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</si>
  <si>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</si>
  <si>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</si>
  <si>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</si>
  <si>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</si>
  <si>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</si>
  <si>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</si>
  <si>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</si>
  <si>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</si>
  <si>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</si>
  <si>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</si>
  <si>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</si>
  <si>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</si>
  <si>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</si>
  <si>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</si>
  <si>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</si>
  <si>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</si>
  <si>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</si>
  <si>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</si>
  <si>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</si>
  <si>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</si>
  <si>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</si>
  <si>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</si>
  <si>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</si>
  <si>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</si>
  <si>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</si>
  <si>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</si>
  <si>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</si>
  <si>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</si>
  <si>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</si>
  <si>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</si>
  <si>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</si>
  <si>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</si>
  <si>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</si>
  <si>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</si>
  <si>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</si>
  <si>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</si>
  <si>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</si>
  <si>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</si>
  <si>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</si>
  <si>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</si>
  <si>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</si>
  <si>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</si>
  <si>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</si>
  <si>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</si>
  <si>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</si>
  <si>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</si>
  <si>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</si>
  <si>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</si>
  <si>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</si>
  <si>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</si>
  <si>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</si>
  <si>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</si>
  <si>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</si>
  <si>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</si>
  <si>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</si>
  <si>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</si>
  <si>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</si>
  <si>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</si>
  <si>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</si>
  <si>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</si>
  <si>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</si>
  <si>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</si>
  <si>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</si>
  <si>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</si>
  <si>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</si>
  <si>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</si>
  <si>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</si>
  <si>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</si>
  <si>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</si>
  <si>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</si>
  <si>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</si>
  <si>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</si>
  <si>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</si>
  <si>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</si>
  <si>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</si>
  <si>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</si>
  <si>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</si>
  <si>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</si>
  <si>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</si>
  <si>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</si>
  <si>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</si>
  <si>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</si>
  <si>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</si>
  <si>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</si>
  <si>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</si>
  <si>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</si>
  <si>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</si>
  <si>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</si>
  <si>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</si>
  <si>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</si>
  <si>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</si>
  <si>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</si>
  <si>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</si>
  <si>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</si>
  <si>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</si>
  <si>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</si>
  <si>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</si>
  <si>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</si>
  <si>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</si>
  <si>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</si>
  <si>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</si>
  <si>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</si>
  <si>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</si>
  <si>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</si>
  <si>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</si>
  <si>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</si>
  <si>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</si>
  <si>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</si>
  <si>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</si>
  <si>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</si>
  <si>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</si>
  <si>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</si>
  <si>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</si>
  <si>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</si>
  <si>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</si>
  <si>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</si>
  <si>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</si>
  <si>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</si>
  <si>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</si>
  <si>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</si>
  <si>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</si>
  <si>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</si>
  <si>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</si>
  <si>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</si>
  <si>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</si>
  <si>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</si>
  <si>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</si>
  <si>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</si>
  <si>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</si>
  <si>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</si>
  <si>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</si>
  <si>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</si>
  <si>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</si>
  <si>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</si>
  <si>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</si>
  <si>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</si>
  <si>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</si>
  <si>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</si>
  <si>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</si>
  <si>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</si>
  <si>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</si>
  <si>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</si>
  <si>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</si>
  <si>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</si>
  <si>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</si>
  <si>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</si>
  <si>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</si>
  <si>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</si>
  <si>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</si>
  <si>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</si>
  <si>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</si>
  <si>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</si>
  <si>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</si>
  <si>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</si>
  <si>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</si>
  <si>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</si>
  <si>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</si>
  <si>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</si>
  <si>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</si>
  <si>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</si>
  <si>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</si>
  <si>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</si>
  <si>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</si>
  <si>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</si>
  <si>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</si>
  <si>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</si>
  <si>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</si>
  <si>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</si>
  <si>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</si>
  <si>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</si>
  <si>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</si>
  <si>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</si>
  <si>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</si>
  <si>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</si>
  <si>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</si>
  <si>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</si>
  <si>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</si>
  <si>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</si>
  <si>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</si>
  <si>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</si>
  <si>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</si>
  <si>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</si>
  <si>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</si>
  <si>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</si>
  <si>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</si>
  <si>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</si>
  <si>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</si>
  <si>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</si>
  <si>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</si>
  <si>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</si>
  <si>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</si>
  <si>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</si>
  <si>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</si>
  <si>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</si>
  <si>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</si>
  <si>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</si>
  <si>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</si>
  <si>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</si>
  <si>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</si>
  <si>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</si>
  <si>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</si>
  <si>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</si>
  <si>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</si>
  <si>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</si>
  <si>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</si>
  <si>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</si>
  <si>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</si>
  <si>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</si>
  <si>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</si>
  <si>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</si>
  <si>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</si>
  <si>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</si>
  <si>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</si>
  <si>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</si>
  <si>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</si>
  <si>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</si>
  <si>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</si>
  <si>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</si>
  <si>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</si>
  <si>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</si>
  <si>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</si>
  <si>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</si>
  <si>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</si>
  <si>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</si>
  <si>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</si>
  <si>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</si>
  <si>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</si>
  <si>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</si>
  <si>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</si>
  <si>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</si>
  <si>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</si>
  <si>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</si>
  <si>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</si>
  <si>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</si>
  <si>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</si>
  <si>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</si>
  <si>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</si>
  <si>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</si>
  <si>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</si>
  <si>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</si>
  <si>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</si>
  <si>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</si>
  <si>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</si>
  <si>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</si>
  <si>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</si>
  <si>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</si>
  <si>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</si>
  <si>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</si>
  <si>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</si>
  <si>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</si>
  <si>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</si>
  <si>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</si>
  <si>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</si>
  <si>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</si>
  <si>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</si>
  <si>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</si>
  <si>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</si>
  <si>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</si>
  <si>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</si>
  <si>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</si>
  <si>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</si>
  <si>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</si>
  <si>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</si>
  <si>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</si>
  <si>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</si>
  <si>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</si>
  <si>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</si>
  <si>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</si>
  <si>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</si>
  <si>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</si>
  <si>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</si>
  <si>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</si>
  <si>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</si>
  <si>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</si>
  <si>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</si>
  <si>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</si>
  <si>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</si>
  <si>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</si>
  <si>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</si>
  <si>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</si>
  <si>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</si>
  <si>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</si>
  <si>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</si>
  <si>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</si>
  <si>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</si>
  <si>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</si>
  <si>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</si>
  <si>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</si>
  <si>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</si>
  <si>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</si>
  <si>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</si>
  <si>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</si>
  <si>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</si>
  <si>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</si>
  <si>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</si>
  <si>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</si>
  <si>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</si>
  <si>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</si>
  <si>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</si>
  <si>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</si>
  <si>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</si>
  <si>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</si>
  <si>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</si>
  <si>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</si>
  <si>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</si>
  <si>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</si>
  <si>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</si>
  <si>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</si>
  <si>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</si>
  <si>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</si>
  <si>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</si>
  <si>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</si>
  <si>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</si>
  <si>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</si>
  <si>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</si>
  <si>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</si>
  <si>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</si>
  <si>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</si>
  <si>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</si>
  <si>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</si>
  <si>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</si>
  <si>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</si>
  <si>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</si>
  <si>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</si>
  <si>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</si>
  <si>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</si>
  <si>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</si>
  <si>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</si>
  <si>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</si>
  <si>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</si>
  <si>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</si>
  <si>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</si>
  <si>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</si>
  <si>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</si>
  <si>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</si>
  <si>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</si>
  <si>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</si>
  <si>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</si>
  <si>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</si>
  <si>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</si>
  <si>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</si>
  <si>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</si>
  <si>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</si>
  <si>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</si>
  <si>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</si>
  <si>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</si>
  <si>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</si>
  <si>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</si>
  <si>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</si>
  <si>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</si>
  <si>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</si>
  <si>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</si>
  <si>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</si>
  <si>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</si>
  <si>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</si>
  <si>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</si>
  <si>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</si>
  <si>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</si>
  <si>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</si>
  <si>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</si>
  <si>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</si>
  <si>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</si>
  <si>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</si>
  <si>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</si>
  <si>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</si>
  <si>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</si>
  <si>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</si>
  <si>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</si>
  <si>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</si>
  <si>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</si>
  <si>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</si>
  <si>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</si>
  <si>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</si>
  <si>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</si>
  <si>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</si>
  <si>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</si>
  <si>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</si>
  <si>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</si>
  <si>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</si>
  <si>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</si>
  <si>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</si>
  <si>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</si>
  <si>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</si>
  <si>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</si>
  <si>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</si>
  <si>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</si>
  <si>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</si>
  <si>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</si>
  <si>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</si>
  <si>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</si>
  <si>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</si>
  <si>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</si>
  <si>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</si>
  <si>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</si>
  <si>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</si>
  <si>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</si>
  <si>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</si>
  <si>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</si>
  <si>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</si>
  <si>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</si>
  <si>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</si>
  <si>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</si>
  <si>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</si>
  <si>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</si>
  <si>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</si>
  <si>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</si>
  <si>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</si>
  <si>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</si>
  <si>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</si>
  <si>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</si>
  <si>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</si>
  <si>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</si>
  <si>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</si>
  <si>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</si>
  <si>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</si>
  <si>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</si>
  <si>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</si>
  <si>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</si>
  <si>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</si>
  <si>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</si>
  <si>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</si>
  <si>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</si>
  <si>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</si>
  <si>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</si>
  <si>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</si>
  <si>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</si>
  <si>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</si>
  <si>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</si>
  <si>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</si>
  <si>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</si>
  <si>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</si>
  <si>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</si>
  <si>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</si>
  <si>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</si>
  <si>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</si>
  <si>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</si>
  <si>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</si>
  <si>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</si>
  <si>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</si>
  <si>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</si>
  <si>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</si>
  <si>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</si>
  <si>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</si>
  <si>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</si>
  <si>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</si>
  <si>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</si>
  <si>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</si>
  <si>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</si>
  <si>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</si>
  <si>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</si>
  <si>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</si>
  <si>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</si>
  <si>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</si>
  <si>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</si>
  <si>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</si>
  <si>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</si>
  <si>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</si>
  <si>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</si>
  <si>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</si>
  <si>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</si>
  <si>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</si>
  <si>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</si>
  <si>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</si>
  <si>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</si>
  <si>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</si>
  <si>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</si>
  <si>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</si>
  <si>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</si>
  <si>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</si>
  <si>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</si>
  <si>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</si>
  <si>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</si>
  <si>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</si>
  <si>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</si>
  <si>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</si>
  <si>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</si>
  <si>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</si>
  <si>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</si>
  <si>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</si>
  <si>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</si>
  <si>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</si>
  <si>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</si>
  <si>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</si>
  <si>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</si>
  <si>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</si>
  <si>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</si>
  <si>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</si>
  <si>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</si>
  <si>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</si>
  <si>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</si>
  <si>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</si>
  <si>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</si>
  <si>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</si>
  <si>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</si>
  <si>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</si>
  <si>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</si>
  <si>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</si>
  <si>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</si>
  <si>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</si>
  <si>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</si>
  <si>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</si>
  <si>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</si>
  <si>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</si>
  <si>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</si>
  <si>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</si>
  <si>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</si>
  <si>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</si>
  <si>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</si>
  <si>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</si>
  <si>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</si>
  <si>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</si>
  <si>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</si>
  <si>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</si>
  <si>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</si>
  <si>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</si>
  <si>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</si>
  <si>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</si>
  <si>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</si>
  <si>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</si>
  <si>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</si>
  <si>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</si>
  <si>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</si>
  <si>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</si>
  <si>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</si>
  <si>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</si>
  <si>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</si>
  <si>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</si>
  <si>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</si>
  <si>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</si>
  <si>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</si>
  <si>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</si>
  <si>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</si>
  <si>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</si>
  <si>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</si>
  <si>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</si>
  <si>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</si>
  <si>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</si>
  <si>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</si>
  <si>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</si>
  <si>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</si>
  <si>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</si>
  <si>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</si>
  <si>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</si>
  <si>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</si>
  <si>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</si>
  <si>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</si>
  <si>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</si>
  <si>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</si>
  <si>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</si>
  <si>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</si>
  <si>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</si>
  <si>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</si>
  <si>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</si>
  <si>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</si>
  <si>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</si>
  <si>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</si>
  <si>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</si>
  <si>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</si>
  <si>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</si>
  <si>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</si>
  <si>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</si>
  <si>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</si>
  <si>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</si>
  <si>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</si>
  <si>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</si>
  <si>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</si>
  <si>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</si>
  <si>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</si>
  <si>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</si>
  <si>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</si>
  <si>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</si>
  <si>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</si>
  <si>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</si>
  <si>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</si>
  <si>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</si>
  <si>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</si>
  <si>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</si>
  <si>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</si>
  <si>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</si>
  <si>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</si>
  <si>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</si>
  <si>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</si>
  <si>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</si>
  <si>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</si>
  <si>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</si>
  <si>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</si>
  <si>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</si>
  <si>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</si>
  <si>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</si>
  <si>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</si>
  <si>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</si>
  <si>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</si>
  <si>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</si>
  <si>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</si>
  <si>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</si>
  <si>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</si>
  <si>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</si>
  <si>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</si>
  <si>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</si>
  <si>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</si>
  <si>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</si>
  <si>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</si>
  <si>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</si>
  <si>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</si>
  <si>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</si>
  <si>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</si>
  <si>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</si>
  <si>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</si>
  <si>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</si>
  <si>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</si>
  <si>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</si>
  <si>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</si>
  <si>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</si>
  <si>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</si>
  <si>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</si>
  <si>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</si>
  <si>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</si>
  <si>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</si>
  <si>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</si>
  <si>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</si>
  <si>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</si>
  <si>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</si>
  <si>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</si>
  <si>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</si>
  <si>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</si>
  <si>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</si>
  <si>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</si>
  <si>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</si>
  <si>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</si>
  <si>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</si>
  <si>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</si>
  <si>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</si>
  <si>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</si>
  <si>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</si>
  <si>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</si>
  <si>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</si>
  <si>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</si>
  <si>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</si>
  <si>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</si>
  <si>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</si>
  <si>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</si>
  <si>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</si>
  <si>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</si>
  <si>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</si>
  <si>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</si>
  <si>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</si>
  <si>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</si>
  <si>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</si>
  <si>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</si>
  <si>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</si>
  <si>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</si>
  <si>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</si>
  <si>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</si>
  <si>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</si>
  <si>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</si>
  <si>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</si>
  <si>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</si>
  <si>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</si>
  <si>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</si>
  <si>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</si>
  <si>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</si>
  <si>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</si>
  <si>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</si>
  <si>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</si>
  <si>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</si>
  <si>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</si>
  <si>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</si>
  <si>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</si>
  <si>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</si>
  <si>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</si>
  <si>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</si>
  <si>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</si>
  <si>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</si>
  <si>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</si>
  <si>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</si>
  <si>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</si>
  <si>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</si>
  <si>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</si>
  <si>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</si>
  <si>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</si>
  <si>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</si>
  <si>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</si>
  <si>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</si>
  <si>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</si>
  <si>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</si>
  <si>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</si>
  <si>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</si>
  <si>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</si>
  <si>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</si>
  <si>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</si>
  <si>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</si>
  <si>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</si>
  <si>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</si>
  <si>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</si>
  <si>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</si>
  <si>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</si>
  <si>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</si>
  <si>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</si>
  <si>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</si>
  <si>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</si>
  <si>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</si>
  <si>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</si>
  <si>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</si>
  <si>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</si>
  <si>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</si>
  <si>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</si>
  <si>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</si>
  <si>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</si>
  <si>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</si>
  <si>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</si>
  <si>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</si>
  <si>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</si>
  <si>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</si>
  <si>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</si>
  <si>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</si>
  <si>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</si>
  <si>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</si>
  <si>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</si>
  <si>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</si>
  <si>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</si>
  <si>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</si>
  <si>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</si>
  <si>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</si>
  <si>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</si>
  <si>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</si>
  <si>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</si>
  <si>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</si>
  <si>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</si>
  <si>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</si>
  <si>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</si>
  <si>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</si>
  <si>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</si>
  <si>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</si>
  <si>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</si>
  <si>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</si>
  <si>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</si>
  <si>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</si>
  <si>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</si>
  <si>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</si>
  <si>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</si>
  <si>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</si>
  <si>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</si>
  <si>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</si>
  <si>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</si>
  <si>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</si>
  <si>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</si>
  <si>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</si>
  <si>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</si>
  <si>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</si>
  <si>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</si>
  <si>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</si>
  <si>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</si>
  <si>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</si>
  <si>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</si>
  <si>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</si>
  <si>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</si>
  <si>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</si>
  <si>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</si>
  <si>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</si>
  <si>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</si>
  <si>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</si>
  <si>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</si>
  <si>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</si>
  <si>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</si>
  <si>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</si>
  <si>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</si>
  <si>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</si>
  <si>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</si>
  <si>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</si>
  <si>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</si>
  <si>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</si>
  <si>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</si>
  <si>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</si>
  <si>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</si>
  <si>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</si>
  <si>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</si>
  <si>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</si>
  <si>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</si>
  <si>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</si>
  <si>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</si>
  <si>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</si>
  <si>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</si>
  <si>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</si>
  <si>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</si>
  <si>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</si>
  <si>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</si>
  <si>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</si>
  <si>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</si>
  <si>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</si>
  <si>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</si>
  <si>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</si>
  <si>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</si>
  <si>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</si>
  <si>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</si>
  <si>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</si>
  <si>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</si>
  <si>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</si>
  <si>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</si>
  <si>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</si>
  <si>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</si>
  <si>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</si>
  <si>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</si>
  <si>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</si>
  <si>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</si>
  <si>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</si>
  <si>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</si>
  <si>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</si>
  <si>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</si>
  <si>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</si>
  <si>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</si>
  <si>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</si>
  <si>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</si>
  <si>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</si>
  <si>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</si>
  <si>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</si>
  <si>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</si>
  <si>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</si>
  <si>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</si>
  <si>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</si>
  <si>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</si>
  <si>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</si>
  <si>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</si>
  <si>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</si>
  <si>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</si>
  <si>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</si>
  <si>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</si>
  <si>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</si>
  <si>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</si>
  <si>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</si>
  <si>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</si>
  <si>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</si>
  <si>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</si>
  <si>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</si>
  <si>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</si>
  <si>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</si>
  <si>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</si>
  <si>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</si>
  <si>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</si>
  <si>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</si>
  <si>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</si>
  <si>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</si>
  <si>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</si>
  <si>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</si>
  <si>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</si>
  <si>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</si>
  <si>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</si>
  <si>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</si>
  <si>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</si>
  <si>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</si>
  <si>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</si>
  <si>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</si>
  <si>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</si>
  <si>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</si>
  <si>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</si>
  <si>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</si>
  <si>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</si>
  <si>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</si>
  <si>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</si>
  <si>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</si>
  <si>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</si>
  <si>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</si>
  <si>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</si>
  <si>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</si>
  <si>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</si>
  <si>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</si>
  <si>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</si>
  <si>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</si>
  <si>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</si>
  <si>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</si>
  <si>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</si>
  <si>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</si>
  <si>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</si>
  <si>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</si>
  <si>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</si>
  <si>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</si>
  <si>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</si>
  <si>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</si>
  <si>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</si>
  <si>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</si>
  <si>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</si>
  <si>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</si>
  <si>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</si>
  <si>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</si>
  <si>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</si>
  <si>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</si>
  <si>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</si>
  <si>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</si>
  <si>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</si>
  <si>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</si>
  <si>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</si>
  <si>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</si>
  <si>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</si>
  <si>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</si>
  <si>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</si>
  <si>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</si>
  <si>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</si>
  <si>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</si>
  <si>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</si>
  <si>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</si>
  <si>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</si>
  <si>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</si>
  <si>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</si>
  <si>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</si>
  <si>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</si>
  <si>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</si>
  <si>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</si>
  <si>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</si>
  <si>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</si>
  <si>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</si>
  <si>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</si>
  <si>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</si>
  <si>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</si>
  <si>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</si>
  <si>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</si>
  <si>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</si>
  <si>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</si>
  <si>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</si>
  <si>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</si>
  <si>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</si>
  <si>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</si>
  <si>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</si>
  <si>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</si>
  <si>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</si>
  <si>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</si>
  <si>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</si>
  <si>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</si>
  <si>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</si>
  <si>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</si>
  <si>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</si>
  <si>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</si>
  <si>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</si>
  <si>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</si>
  <si>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</si>
  <si>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</si>
  <si>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</si>
  <si>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</si>
  <si>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</si>
  <si>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</si>
  <si>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</si>
  <si>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</si>
  <si>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</si>
  <si>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</si>
  <si>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</si>
  <si>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</si>
  <si>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</si>
  <si>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</si>
  <si>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</si>
  <si>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</si>
  <si>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</si>
  <si>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</si>
  <si>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</si>
  <si>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</si>
  <si>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</si>
  <si>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</si>
  <si>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</si>
  <si>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</si>
  <si>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</si>
  <si>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</si>
  <si>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</si>
  <si>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</si>
  <si>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</si>
  <si>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</si>
  <si>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</si>
  <si>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</si>
  <si>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</si>
  <si>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</si>
  <si>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</si>
  <si>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</si>
  <si>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</si>
  <si>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</si>
  <si>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</si>
  <si>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</si>
  <si>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</si>
  <si>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</si>
  <si>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</si>
  <si>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</si>
  <si>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</si>
  <si>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</si>
  <si>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</si>
  <si>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</si>
  <si>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</si>
  <si>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</si>
  <si>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</si>
  <si>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</si>
  <si>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</si>
  <si>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</si>
  <si>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</si>
  <si>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</si>
  <si>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</si>
  <si>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</si>
  <si>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</si>
  <si>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</si>
  <si>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</si>
  <si>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</si>
  <si>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</si>
  <si>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</si>
  <si>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</si>
  <si>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</si>
  <si>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</si>
  <si>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</si>
  <si>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</si>
  <si>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</si>
  <si>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</si>
  <si>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</si>
  <si>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</si>
  <si>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</si>
  <si>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</si>
  <si>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</si>
  <si>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</si>
  <si>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</si>
  <si>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</si>
  <si>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</si>
  <si>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</si>
  <si>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</si>
  <si>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</si>
  <si>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</si>
  <si>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</si>
  <si>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</si>
  <si>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</si>
  <si>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</si>
  <si>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</si>
  <si>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</si>
  <si>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</si>
  <si>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</si>
  <si>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</si>
  <si>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</si>
  <si>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</si>
  <si>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</si>
  <si>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</si>
  <si>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</si>
  <si>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</si>
  <si>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</si>
  <si>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</si>
  <si>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</si>
  <si>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</si>
  <si>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</si>
  <si>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</si>
  <si>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</si>
  <si>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</si>
  <si>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</si>
  <si>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</si>
  <si>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</si>
  <si>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</si>
  <si>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</si>
  <si>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</si>
  <si>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</si>
  <si>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</si>
  <si>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</si>
  <si>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</si>
  <si>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</si>
  <si>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</si>
  <si>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</si>
  <si>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</si>
  <si>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</si>
  <si>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</si>
  <si>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</si>
  <si>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</si>
  <si>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</si>
  <si>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</si>
  <si>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</si>
  <si>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</si>
  <si>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</si>
  <si>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</si>
  <si>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</si>
  <si>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</si>
  <si>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</si>
  <si>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</si>
  <si>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</si>
  <si>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</si>
  <si>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</si>
  <si>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</si>
  <si>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</si>
  <si>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</si>
  <si>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</si>
  <si>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</si>
  <si>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</si>
  <si>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</si>
  <si>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</si>
  <si>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</si>
  <si>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</si>
  <si>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</si>
  <si>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</si>
  <si>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</si>
  <si>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</si>
  <si>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</si>
  <si>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</si>
  <si>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</si>
  <si>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</si>
  <si>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</si>
  <si>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</si>
  <si>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</si>
  <si>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</si>
  <si>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</si>
  <si>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</si>
  <si>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</si>
  <si>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</si>
  <si>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</si>
  <si>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</si>
  <si>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</si>
  <si>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</si>
  <si>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</si>
  <si>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</si>
  <si>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</si>
  <si>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</si>
  <si>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</si>
  <si>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</si>
  <si>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</si>
  <si>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</si>
  <si>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</si>
  <si>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</si>
  <si>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</si>
  <si>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</si>
  <si>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</si>
  <si>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</si>
  <si>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</si>
  <si>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</si>
  <si>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</si>
  <si>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</si>
  <si>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</si>
  <si>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</si>
  <si>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</si>
  <si>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</si>
  <si>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</si>
  <si>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</si>
  <si>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</si>
  <si>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</si>
  <si>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</si>
  <si>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</si>
  <si>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</si>
  <si>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</si>
  <si>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</si>
  <si>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</si>
  <si>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</si>
  <si>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</si>
  <si>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</si>
  <si>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</si>
  <si>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</si>
  <si>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</si>
  <si>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</si>
  <si>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</si>
  <si>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</si>
  <si>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</si>
  <si>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</si>
  <si>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</si>
  <si>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</si>
  <si>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</si>
  <si>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</si>
  <si>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</si>
  <si>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</si>
  <si>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</si>
  <si>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</si>
  <si>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</si>
  <si>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</si>
  <si>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</si>
  <si>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</si>
  <si>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</si>
  <si>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</si>
  <si>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</si>
  <si>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</si>
  <si>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</si>
  <si>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</si>
  <si>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</si>
  <si>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</si>
  <si>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</si>
  <si>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</si>
  <si>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</si>
  <si>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</si>
  <si>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</si>
  <si>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</si>
  <si>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</si>
  <si>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</si>
  <si>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</si>
  <si>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</si>
  <si>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</si>
  <si>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</si>
  <si>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</si>
  <si>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</si>
  <si>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</si>
  <si>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</si>
  <si>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</si>
  <si>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</si>
  <si>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</si>
  <si>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</si>
  <si>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</si>
  <si>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</si>
  <si>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</si>
  <si>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</si>
  <si>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</si>
  <si>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</si>
  <si>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</si>
  <si>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</si>
  <si>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</si>
  <si>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</si>
  <si>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</si>
  <si>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</si>
  <si>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</si>
  <si>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</si>
  <si>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</si>
  <si>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</si>
  <si>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</si>
  <si>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</si>
  <si>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</si>
  <si>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</si>
  <si>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</si>
  <si>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</si>
  <si>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</si>
  <si>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</si>
  <si>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</si>
  <si>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</si>
  <si>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</si>
  <si>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</si>
  <si>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</si>
  <si>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</si>
  <si>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</si>
  <si>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</si>
  <si>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</si>
  <si>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</si>
  <si>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</si>
  <si>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</si>
  <si>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</si>
  <si>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</si>
  <si>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</si>
  <si>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</si>
  <si>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</si>
  <si>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</si>
  <si>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</si>
  <si>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</si>
  <si>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</si>
  <si>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</si>
  <si>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</si>
  <si>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</si>
  <si>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</si>
  <si>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</si>
  <si>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</si>
  <si>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</si>
  <si>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</si>
  <si>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</si>
  <si>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</si>
  <si>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</si>
  <si>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</si>
  <si>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</si>
  <si>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</si>
  <si>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</si>
  <si>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</si>
  <si>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</si>
  <si>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</si>
  <si>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</si>
  <si>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</si>
  <si>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</si>
  <si>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</si>
  <si>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</si>
  <si>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</si>
  <si>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</si>
  <si>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</si>
  <si>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</si>
  <si>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</si>
  <si>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</si>
  <si>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</si>
  <si>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</si>
  <si>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</si>
  <si>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</si>
  <si>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</si>
  <si>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</si>
  <si>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</si>
  <si>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</si>
  <si>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</si>
  <si>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</si>
  <si>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</si>
  <si>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</si>
  <si>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</si>
  <si>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</si>
  <si>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</si>
  <si>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</si>
  <si>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</si>
  <si>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</si>
  <si>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</si>
  <si>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</si>
  <si>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</si>
  <si>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</si>
  <si>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</si>
  <si>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</si>
  <si>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</si>
  <si>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</si>
  <si>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</si>
  <si>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</si>
  <si>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</si>
  <si>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</si>
  <si>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</si>
  <si>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</si>
  <si>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</si>
  <si>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</si>
  <si>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</si>
  <si>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</si>
  <si>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</si>
  <si>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</si>
  <si>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</si>
  <si>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</si>
  <si>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</si>
  <si>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</si>
  <si>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</si>
  <si>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</si>
  <si>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</si>
  <si>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</si>
  <si>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</si>
  <si>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</si>
  <si>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</si>
  <si>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</si>
  <si>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</si>
  <si>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</si>
  <si>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</si>
  <si>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</si>
  <si>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</si>
  <si>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</si>
  <si>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</si>
  <si>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</si>
  <si>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</si>
  <si>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</si>
  <si>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</si>
  <si>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</si>
  <si>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</si>
  <si>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</si>
  <si>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</si>
  <si>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</si>
  <si>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</si>
  <si>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</si>
  <si>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</si>
  <si>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</si>
  <si>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</si>
  <si>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</si>
  <si>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</si>
  <si>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</si>
  <si>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</si>
  <si>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</si>
  <si>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</si>
  <si>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</si>
  <si>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</si>
  <si>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</si>
  <si>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</si>
  <si>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</si>
  <si>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</si>
  <si>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</si>
  <si>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</si>
  <si>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</si>
  <si>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</si>
  <si>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</si>
  <si>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</si>
  <si>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</si>
  <si>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</si>
  <si>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</si>
  <si>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</si>
  <si>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</si>
  <si>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</si>
  <si>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</si>
  <si>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</si>
  <si>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</si>
  <si>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</si>
  <si>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</si>
  <si>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</si>
  <si>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</si>
  <si>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</si>
  <si>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</si>
  <si>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</si>
  <si>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</si>
  <si>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</si>
  <si>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</si>
  <si>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</si>
  <si>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</si>
  <si>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</si>
  <si>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</si>
  <si>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</si>
  <si>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</si>
  <si>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</si>
  <si>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</si>
  <si>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</si>
  <si>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</si>
  <si>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</si>
  <si>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</si>
  <si>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</si>
  <si>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</si>
  <si>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</si>
  <si>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</si>
  <si>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</si>
  <si>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</si>
  <si>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</si>
  <si>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</si>
  <si>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</si>
  <si>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</si>
  <si>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</si>
  <si>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</si>
  <si>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</si>
  <si>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</si>
  <si>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</si>
  <si>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</si>
  <si>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</si>
  <si>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</si>
  <si>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</si>
  <si>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</si>
  <si>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</si>
  <si>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</si>
  <si>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</si>
  <si>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</si>
  <si>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</si>
  <si>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</si>
  <si>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</si>
  <si>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</si>
  <si>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</si>
  <si>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</si>
  <si>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</si>
  <si>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</si>
  <si>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</si>
  <si>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</si>
  <si>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</si>
  <si>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</si>
  <si>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</si>
  <si>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</si>
  <si>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</si>
  <si>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</si>
  <si>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</si>
  <si>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</si>
  <si>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</si>
  <si>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</si>
  <si>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</si>
  <si>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</si>
  <si>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</si>
  <si>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</si>
  <si>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</si>
  <si>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</si>
  <si>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</si>
  <si>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</si>
  <si>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</si>
  <si>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</si>
  <si>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</si>
  <si>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</si>
  <si>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</si>
  <si>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</si>
  <si>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</si>
  <si>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</si>
  <si>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</si>
  <si>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</si>
  <si>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</si>
  <si>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</si>
  <si>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</si>
  <si>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</si>
  <si>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</si>
  <si>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</si>
  <si>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</si>
  <si>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</si>
  <si>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</si>
  <si>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</si>
  <si>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</si>
  <si>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</si>
  <si>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</si>
  <si>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</si>
  <si>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</si>
  <si>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</si>
  <si>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</si>
  <si>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</si>
  <si>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</si>
  <si>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</si>
  <si>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</si>
  <si>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</si>
  <si>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</si>
  <si>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</si>
  <si>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</si>
  <si>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</si>
  <si>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</si>
  <si>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</si>
  <si>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</si>
  <si>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</si>
  <si>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</si>
  <si>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</si>
  <si>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</si>
  <si>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</si>
  <si>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</si>
  <si>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</si>
  <si>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</si>
  <si>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</si>
  <si>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</si>
  <si>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</si>
  <si>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</si>
  <si>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</si>
  <si>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</si>
  <si>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</si>
  <si>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</si>
  <si>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</si>
  <si>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</si>
  <si>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</si>
  <si>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</si>
  <si>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</si>
  <si>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</si>
  <si>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</si>
  <si>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</si>
  <si>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</si>
  <si>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</si>
  <si>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</si>
  <si>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</si>
  <si>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</si>
  <si>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</si>
  <si>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</si>
  <si>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</si>
  <si>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</si>
  <si>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</si>
  <si>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</si>
  <si>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</si>
  <si>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</si>
  <si>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</si>
  <si>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</si>
  <si>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</si>
  <si>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</si>
  <si>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</si>
  <si>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</si>
  <si>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</si>
  <si>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</si>
  <si>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</si>
  <si>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</si>
  <si>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</si>
  <si>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</si>
  <si>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</si>
  <si>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</si>
  <si>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</si>
  <si>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</si>
  <si>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</si>
  <si>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</si>
  <si>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</si>
  <si>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</si>
  <si>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</si>
  <si>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</si>
  <si>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</si>
  <si>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</si>
  <si>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</si>
  <si>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</si>
  <si>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</si>
  <si>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</si>
  <si>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</si>
  <si>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</si>
  <si>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</si>
  <si>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</si>
  <si>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</si>
  <si>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</si>
  <si>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</si>
  <si>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</si>
  <si>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</si>
  <si>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</si>
  <si>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</si>
  <si>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</si>
  <si>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</si>
  <si>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</si>
  <si>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</si>
  <si>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</si>
  <si>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</si>
  <si>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</si>
  <si>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</si>
  <si>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</si>
  <si>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</si>
  <si>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</si>
  <si>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</si>
  <si>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</si>
  <si>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</si>
  <si>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</si>
  <si>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</si>
  <si>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</si>
  <si>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</si>
  <si>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</si>
  <si>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</si>
  <si>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</si>
  <si>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</si>
  <si>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</si>
  <si>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</si>
  <si>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</si>
  <si>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</si>
  <si>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</si>
  <si>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</si>
  <si>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</si>
  <si>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</si>
  <si>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</si>
  <si>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</si>
  <si>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</si>
  <si>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</si>
  <si>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</si>
  <si>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</si>
  <si>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</si>
  <si>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</si>
  <si>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</si>
  <si>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</si>
  <si>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</si>
  <si>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</si>
  <si>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</si>
  <si>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</si>
  <si>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</si>
  <si>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</si>
  <si>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</si>
  <si>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</si>
  <si>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</si>
  <si>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</si>
  <si>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</si>
  <si>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</si>
  <si>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</si>
  <si>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</si>
  <si>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</si>
  <si>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</si>
  <si>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</si>
  <si>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</si>
  <si>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</si>
  <si>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</si>
  <si>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</si>
  <si>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</si>
  <si>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</si>
  <si>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</si>
  <si>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</si>
  <si>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</si>
  <si>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</si>
  <si>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</si>
  <si>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</si>
  <si>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</si>
  <si>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</si>
  <si>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</si>
  <si>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</si>
  <si>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</si>
  <si>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</si>
  <si>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</si>
  <si>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</si>
  <si>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</si>
  <si>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</si>
  <si>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</si>
  <si>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</si>
  <si>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</si>
  <si>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</si>
  <si>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</si>
  <si>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</si>
  <si>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</si>
  <si>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</si>
  <si>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</si>
  <si>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</si>
  <si>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</si>
  <si>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</si>
  <si>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</si>
  <si>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</si>
  <si>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</si>
  <si>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</si>
  <si>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</si>
  <si>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</si>
  <si>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</si>
  <si>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</si>
  <si>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</si>
  <si>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</si>
  <si>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</si>
  <si>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</si>
  <si>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</si>
  <si>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</si>
  <si>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</si>
  <si>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</si>
  <si>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</si>
  <si>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</si>
  <si>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</si>
  <si>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</si>
  <si>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</si>
  <si>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</si>
  <si>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</si>
  <si>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</si>
  <si>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</si>
  <si>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</si>
  <si>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</si>
  <si>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</si>
  <si>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</si>
  <si>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</si>
  <si>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</si>
  <si>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</si>
  <si>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</si>
  <si>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</si>
  <si>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</si>
  <si>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</si>
  <si>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</si>
  <si>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</si>
  <si>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</si>
  <si>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</si>
  <si>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</si>
  <si>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</si>
  <si>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</si>
  <si>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</si>
  <si>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</si>
  <si>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</si>
  <si>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</si>
  <si>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</si>
  <si>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</si>
  <si>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</si>
  <si>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</si>
  <si>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</si>
  <si>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</si>
  <si>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</si>
  <si>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</si>
  <si>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</si>
  <si>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</si>
  <si>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</si>
  <si>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</si>
  <si>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</si>
  <si>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</si>
  <si>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</si>
  <si>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</si>
  <si>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</si>
  <si>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</si>
  <si>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</si>
  <si>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</si>
  <si>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</si>
  <si>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</si>
  <si>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</si>
  <si>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</si>
  <si>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</si>
  <si>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</si>
  <si>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</si>
  <si>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</si>
  <si>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</si>
  <si>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</si>
  <si>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</si>
  <si>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</si>
  <si>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</si>
  <si>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</si>
  <si>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</si>
  <si>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</si>
  <si>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</si>
  <si>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</si>
  <si>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</si>
  <si>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</si>
  <si>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</si>
  <si>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</si>
  <si>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</si>
  <si>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</si>
  <si>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</si>
  <si>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</si>
  <si>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</si>
  <si>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</si>
  <si>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</si>
  <si>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</si>
  <si>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</si>
  <si>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</si>
  <si>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</si>
  <si>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</si>
  <si>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</si>
  <si>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</si>
  <si>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</si>
  <si>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</si>
  <si>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</si>
  <si>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</si>
  <si>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</si>
  <si>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</si>
  <si>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</si>
  <si>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</si>
  <si>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</si>
  <si>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</si>
  <si>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</si>
  <si>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</si>
  <si>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</si>
  <si>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</si>
  <si>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</si>
  <si>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</si>
  <si>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</si>
  <si>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</si>
  <si>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</si>
  <si>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</si>
  <si>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</si>
  <si>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</si>
  <si>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</si>
  <si>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</si>
  <si>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</si>
  <si>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</si>
  <si>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</si>
  <si>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</si>
  <si>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</si>
  <si>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</si>
  <si>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</si>
  <si>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</si>
  <si>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</si>
  <si>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</si>
  <si>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</si>
  <si>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</si>
  <si>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</si>
  <si>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</si>
  <si>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</si>
  <si>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</si>
  <si>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</si>
  <si>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</si>
  <si>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</si>
  <si>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</si>
  <si>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</si>
  <si>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</si>
  <si>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</si>
  <si>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</si>
  <si>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</si>
  <si>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</si>
  <si>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</si>
  <si>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</si>
  <si>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</si>
  <si>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</si>
  <si>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</si>
  <si>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</si>
  <si>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</si>
  <si>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</si>
  <si>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</si>
  <si>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</si>
  <si>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</si>
  <si>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</si>
  <si>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</si>
  <si>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</si>
  <si>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</si>
  <si>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</si>
  <si>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</si>
  <si>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</si>
  <si>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</si>
  <si>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</si>
  <si>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</si>
  <si>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</si>
  <si>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</si>
  <si>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</si>
  <si>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</si>
  <si>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</si>
  <si>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</si>
  <si>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</si>
  <si>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</si>
  <si>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</si>
  <si>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</si>
  <si>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</si>
  <si>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</si>
  <si>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</si>
  <si>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</si>
  <si>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</si>
  <si>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</si>
  <si>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</si>
  <si>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</si>
  <si>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</si>
  <si>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</si>
  <si>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</si>
  <si>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</si>
  <si>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</si>
  <si>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</si>
  <si>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</si>
  <si>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</si>
  <si>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</si>
  <si>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</si>
  <si>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</si>
  <si>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</si>
  <si>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</si>
  <si>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</si>
  <si>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</si>
  <si>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</si>
  <si>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</si>
  <si>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</si>
  <si>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</si>
  <si>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</si>
  <si>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</si>
  <si>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</si>
  <si>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</si>
  <si>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</si>
  <si>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</si>
  <si>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</si>
  <si>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</si>
  <si>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</si>
  <si>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</si>
  <si>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</si>
  <si>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</si>
  <si>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</si>
  <si>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</si>
  <si>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</si>
  <si>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</si>
  <si>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</si>
  <si>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</si>
  <si>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</si>
  <si>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</si>
  <si>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</si>
  <si>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</si>
  <si>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</si>
  <si>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</si>
  <si>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</si>
  <si>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</si>
  <si>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</si>
  <si>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</si>
  <si>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</si>
  <si>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</si>
  <si>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</si>
  <si>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</si>
  <si>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</si>
  <si>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</si>
  <si>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</si>
  <si>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</si>
  <si>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</si>
  <si>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</si>
  <si>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</si>
  <si>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</si>
  <si>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</si>
  <si>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</si>
  <si>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</si>
  <si>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</si>
  <si>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</si>
  <si>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</si>
  <si>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</si>
  <si>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</si>
  <si>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</si>
  <si>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</si>
  <si>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</si>
  <si>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</si>
  <si>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</si>
  <si>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</si>
  <si>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</si>
  <si>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</si>
  <si>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</si>
  <si>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</si>
  <si>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</si>
  <si>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</si>
  <si>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</si>
  <si>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</si>
  <si>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</si>
  <si>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</si>
  <si>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</si>
  <si>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</si>
  <si>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</si>
  <si>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</si>
  <si>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</si>
  <si>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</si>
  <si>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</si>
  <si>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</si>
  <si>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</si>
  <si>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</si>
  <si>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</si>
  <si>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</si>
  <si>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</si>
  <si>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</si>
  <si>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</si>
  <si>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</si>
  <si>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</si>
  <si>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</si>
  <si>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</si>
  <si>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</si>
  <si>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</si>
  <si>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</si>
  <si>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</si>
  <si>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</si>
  <si>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</si>
  <si>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</si>
  <si>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</si>
  <si>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</si>
  <si>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</si>
  <si>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</si>
  <si>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</si>
  <si>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</si>
  <si>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</si>
  <si>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</si>
  <si>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</si>
  <si>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</si>
  <si>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</si>
  <si>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</si>
  <si>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</si>
  <si>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</si>
  <si>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</si>
  <si>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</si>
  <si>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</si>
  <si>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</si>
  <si>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</si>
  <si>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</si>
  <si>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</si>
  <si>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</si>
  <si>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</si>
  <si>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</si>
  <si>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</si>
  <si>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</si>
  <si>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</si>
  <si>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</si>
  <si>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</si>
  <si>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</si>
  <si>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</si>
  <si>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</si>
  <si>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</si>
  <si>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</si>
  <si>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</si>
  <si>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</si>
  <si>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</si>
  <si>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</si>
  <si>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</si>
  <si>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</si>
  <si>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</si>
  <si>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</si>
  <si>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</si>
  <si>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</si>
  <si>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</si>
  <si>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</si>
  <si>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</si>
  <si>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</si>
  <si>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</si>
  <si>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</si>
  <si>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</si>
  <si>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</si>
  <si>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</si>
  <si>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</si>
  <si>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</si>
  <si>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</si>
  <si>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</si>
  <si>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</si>
  <si>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</si>
  <si>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</si>
  <si>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</si>
  <si>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</si>
  <si>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</si>
  <si>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</si>
  <si>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</si>
  <si>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</si>
  <si>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</si>
  <si>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</si>
  <si>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</si>
  <si>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</si>
  <si>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</si>
  <si>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</si>
  <si>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</si>
  <si>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</si>
  <si>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</si>
  <si>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</si>
  <si>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</si>
  <si>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</si>
  <si>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</si>
  <si>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</si>
  <si>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</si>
  <si>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</si>
  <si>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</si>
  <si>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</si>
  <si>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</si>
  <si>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</si>
  <si>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</si>
  <si>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</si>
  <si>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</si>
  <si>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</si>
  <si>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</si>
  <si>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</si>
  <si>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</si>
  <si>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</si>
  <si>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</si>
  <si>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</si>
  <si>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</si>
  <si>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</si>
  <si>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</si>
  <si>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</si>
  <si>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</si>
  <si>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</si>
  <si>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</si>
  <si>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</si>
  <si>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</si>
  <si>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</si>
  <si>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</si>
  <si>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</si>
  <si>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</si>
  <si>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</si>
  <si>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</si>
  <si>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</si>
  <si>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</si>
  <si>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</si>
  <si>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</si>
  <si>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</si>
  <si>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</si>
  <si>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</si>
  <si>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</si>
  <si>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</si>
  <si>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</si>
  <si>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</si>
  <si>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</si>
  <si>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</si>
  <si>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</si>
  <si>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</si>
  <si>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</si>
  <si>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</si>
  <si>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</si>
  <si>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</si>
  <si>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</si>
  <si>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</si>
  <si>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</si>
  <si>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</si>
  <si>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</si>
  <si>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</si>
  <si>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</si>
  <si>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</si>
  <si>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</si>
  <si>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</si>
  <si>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</si>
  <si>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</si>
  <si>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</si>
  <si>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</si>
  <si>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</si>
  <si>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</si>
  <si>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</si>
  <si>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</si>
  <si>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</si>
  <si>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</si>
  <si>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</si>
  <si>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</si>
  <si>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</si>
  <si>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</si>
  <si>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</si>
  <si>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</si>
  <si>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</si>
  <si>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</si>
  <si>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</si>
  <si>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</si>
  <si>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</si>
  <si>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</si>
  <si>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</si>
  <si>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</si>
  <si>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</si>
  <si>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</si>
  <si>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</si>
  <si>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</si>
  <si>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</si>
  <si>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</si>
  <si>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</si>
  <si>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</si>
  <si>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</si>
  <si>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</si>
  <si>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</si>
  <si>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</si>
  <si>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</si>
  <si>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</si>
  <si>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</si>
  <si>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</si>
  <si>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</si>
  <si>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</si>
  <si>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</si>
  <si>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</si>
  <si>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</si>
  <si>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</si>
  <si>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</si>
  <si>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</si>
  <si>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</si>
  <si>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</si>
  <si>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</si>
  <si>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</si>
  <si>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</si>
  <si>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</si>
  <si>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</si>
  <si>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</si>
  <si>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</si>
  <si>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</si>
  <si>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</si>
  <si>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</si>
  <si>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</si>
  <si>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</si>
  <si>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</si>
  <si>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</si>
  <si>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</si>
  <si>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</si>
  <si>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</si>
  <si>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</si>
  <si>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</si>
  <si>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</si>
  <si>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</si>
  <si>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</si>
  <si>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</si>
  <si>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</si>
  <si>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</si>
  <si>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</si>
  <si>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</si>
  <si>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</si>
  <si>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</si>
  <si>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</si>
  <si>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</si>
  <si>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</si>
  <si>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</si>
  <si>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</si>
  <si>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</si>
  <si>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</si>
  <si>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</si>
  <si>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</si>
  <si>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</si>
  <si>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</si>
  <si>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</si>
  <si>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</si>
  <si>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</si>
  <si>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</si>
  <si>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</si>
  <si>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</si>
  <si>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</si>
  <si>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</si>
  <si>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</si>
  <si>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</si>
  <si>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</si>
  <si>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</si>
  <si>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</si>
  <si>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</si>
  <si>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</si>
  <si>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</si>
  <si>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</si>
  <si>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</si>
  <si>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</si>
  <si>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</si>
  <si>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</si>
  <si>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</si>
  <si>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</si>
  <si>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</si>
  <si>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</si>
  <si>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</si>
  <si>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</si>
  <si>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</si>
  <si>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</si>
  <si>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</si>
  <si>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</si>
  <si>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</si>
  <si>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</si>
  <si>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</si>
  <si>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</si>
  <si>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</si>
  <si>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</si>
  <si>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</si>
  <si>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</si>
  <si>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</si>
  <si>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</si>
  <si>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</si>
  <si>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</si>
  <si>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</si>
  <si>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</si>
  <si>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</si>
  <si>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</si>
  <si>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</si>
  <si>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</si>
  <si>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</si>
  <si>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</si>
  <si>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</si>
  <si>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</si>
  <si>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</si>
  <si>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</si>
  <si>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</si>
  <si>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</si>
  <si>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</si>
  <si>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</si>
  <si>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</si>
  <si>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</si>
  <si>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</si>
  <si>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</si>
  <si>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</si>
  <si>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</si>
  <si>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</si>
  <si>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</si>
  <si>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</si>
  <si>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</si>
  <si>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</si>
  <si>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</si>
  <si>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</si>
  <si>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</si>
  <si>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</si>
  <si>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</si>
  <si>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</si>
  <si>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</si>
  <si>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</si>
  <si>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</si>
  <si>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</si>
  <si>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</si>
  <si>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</si>
  <si>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</si>
  <si>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</si>
  <si>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</si>
  <si>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</si>
  <si>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</si>
  <si>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</si>
  <si>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</si>
  <si>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</si>
  <si>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</si>
  <si>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</si>
  <si>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</si>
  <si>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</si>
  <si>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</si>
  <si>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</si>
  <si>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</si>
  <si>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</si>
  <si>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</si>
  <si>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</si>
  <si>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</si>
  <si>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</si>
  <si>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</si>
  <si>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</si>
  <si>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</si>
  <si>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</si>
  <si>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</si>
  <si>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</si>
  <si>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</si>
  <si>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</si>
  <si>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</si>
  <si>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</si>
  <si>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</si>
  <si>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</si>
  <si>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</si>
  <si>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</si>
  <si>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</si>
  <si>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</si>
  <si>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</si>
  <si>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</si>
  <si>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</si>
  <si>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</si>
  <si>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</si>
  <si>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</si>
  <si>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</si>
  <si>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</si>
  <si>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</si>
  <si>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</si>
  <si>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</si>
  <si>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</si>
  <si>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</si>
  <si>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</si>
  <si>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</si>
  <si>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</si>
  <si>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</si>
  <si>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</si>
  <si>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</si>
  <si>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</si>
  <si>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</si>
  <si>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</si>
  <si>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</si>
  <si>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</si>
  <si>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</si>
  <si>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</si>
  <si>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</si>
  <si>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</si>
  <si>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</si>
  <si>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</si>
  <si>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</si>
  <si>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</si>
  <si>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</si>
  <si>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</si>
  <si>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</si>
  <si>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</si>
  <si>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</si>
  <si>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</si>
  <si>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</si>
  <si>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</si>
  <si>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</si>
  <si>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</si>
  <si>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</si>
  <si>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</si>
  <si>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</si>
  <si>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</si>
  <si>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</si>
  <si>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</si>
  <si>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</si>
  <si>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</si>
  <si>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</si>
  <si>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</si>
  <si>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</si>
  <si>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</si>
  <si>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</si>
  <si>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</si>
  <si>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</si>
  <si>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</si>
  <si>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</si>
  <si>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</si>
  <si>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</si>
  <si>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</si>
  <si>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</si>
  <si>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</si>
  <si>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</si>
  <si>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</si>
  <si>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</si>
  <si>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</si>
  <si>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</si>
  <si>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</si>
  <si>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</si>
  <si>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</si>
  <si>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</si>
  <si>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</si>
  <si>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</si>
  <si>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</si>
  <si>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</si>
  <si>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</si>
  <si>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</si>
  <si>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</si>
  <si>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</si>
  <si>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</si>
  <si>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</si>
  <si>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</si>
  <si>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</si>
  <si>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</si>
  <si>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</si>
  <si>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</si>
  <si>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</si>
  <si>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</si>
  <si>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</si>
  <si>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</si>
  <si>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</si>
  <si>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</si>
  <si>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</si>
  <si>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</si>
  <si>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</si>
  <si>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</si>
  <si>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</si>
  <si>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</si>
  <si>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</si>
  <si>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</si>
  <si>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</si>
  <si>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</si>
  <si>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</si>
  <si>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</si>
  <si>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</si>
  <si>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</si>
  <si>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</si>
  <si>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</si>
  <si>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</si>
  <si>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</si>
  <si>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</si>
  <si>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</si>
  <si>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</si>
  <si>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</si>
  <si>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</si>
  <si>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</si>
  <si>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</si>
  <si>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</si>
  <si>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</si>
  <si>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</si>
  <si>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</si>
  <si>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</si>
  <si>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</si>
  <si>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</si>
  <si>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</si>
  <si>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</si>
  <si>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</si>
  <si>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</si>
  <si>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</si>
  <si>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</si>
  <si>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</si>
  <si>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</si>
  <si>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</si>
  <si>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</si>
  <si>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</si>
  <si>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</si>
  <si>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</si>
  <si>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</si>
  <si>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</si>
  <si>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</si>
  <si>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</si>
  <si>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</si>
  <si>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</si>
  <si>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</si>
  <si>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</si>
  <si>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</si>
  <si>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</si>
  <si>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</si>
  <si>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</si>
  <si>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</si>
  <si>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</si>
  <si>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</si>
  <si>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</si>
  <si>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</si>
  <si>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</si>
  <si>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</si>
  <si>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</si>
  <si>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</si>
  <si>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</si>
  <si>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</si>
  <si>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</si>
  <si>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</si>
  <si>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</si>
  <si>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</si>
  <si>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</si>
  <si>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</si>
  <si>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</si>
  <si>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</si>
  <si>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</si>
  <si>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</si>
  <si>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</si>
  <si>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</si>
  <si>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</si>
  <si>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</si>
  <si>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</si>
  <si>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</si>
  <si>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</si>
  <si>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</si>
  <si>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</si>
  <si>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</si>
  <si>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</si>
  <si>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</si>
  <si>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</si>
  <si>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</si>
  <si>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</si>
  <si>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</si>
  <si>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</si>
  <si>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</si>
  <si>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</si>
  <si>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</si>
  <si>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</si>
  <si>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</si>
  <si>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</si>
  <si>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</si>
  <si>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</si>
  <si>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</si>
  <si>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</si>
  <si>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</si>
  <si>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</si>
  <si>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</si>
  <si>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</si>
  <si>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</si>
  <si>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</si>
  <si>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</si>
  <si>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</si>
  <si>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</si>
  <si>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</si>
  <si>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</si>
  <si>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</si>
  <si>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</si>
  <si>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</si>
  <si>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</si>
  <si>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</si>
  <si>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</si>
  <si>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</si>
  <si>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</si>
  <si>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</si>
  <si>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</si>
  <si>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</si>
  <si>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</si>
  <si>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</si>
  <si>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</si>
  <si>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</si>
  <si>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</si>
  <si>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</si>
  <si>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</si>
  <si>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</si>
  <si>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</si>
  <si>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</si>
  <si>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</si>
  <si>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</si>
  <si>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</si>
  <si>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</si>
  <si>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</si>
  <si>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</si>
  <si>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</si>
  <si>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</si>
  <si>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</si>
  <si>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</si>
  <si>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</si>
  <si>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</si>
  <si>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</si>
  <si>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</si>
  <si>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</si>
  <si>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</si>
  <si>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</si>
  <si>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</si>
  <si>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</si>
  <si>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</si>
  <si>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</si>
  <si>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</si>
  <si>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</si>
  <si>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</si>
  <si>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</si>
  <si>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</si>
  <si>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</si>
  <si>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</si>
  <si>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</si>
  <si>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</si>
  <si>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</si>
  <si>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</si>
  <si>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</si>
  <si>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</si>
  <si>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</si>
  <si>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</si>
  <si>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</si>
  <si>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</si>
  <si>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</si>
  <si>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</si>
  <si>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</si>
  <si>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</si>
  <si>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</si>
  <si>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</si>
  <si>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</si>
  <si>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</si>
  <si>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</si>
  <si>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</si>
  <si>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</si>
  <si>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</si>
  <si>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</si>
  <si>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</si>
  <si>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</si>
  <si>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</si>
  <si>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</si>
  <si>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</si>
  <si>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</si>
  <si>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</si>
  <si>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</si>
  <si>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</si>
  <si>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</si>
  <si>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</si>
  <si>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</si>
  <si>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</si>
  <si>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</si>
  <si>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</si>
  <si>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</si>
  <si>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</si>
  <si>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</si>
  <si>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</si>
  <si>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</si>
  <si>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</si>
  <si>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</si>
  <si>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</si>
  <si>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</si>
  <si>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</si>
  <si>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</si>
  <si>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</si>
  <si>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</si>
  <si>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</si>
  <si>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</si>
  <si>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</si>
  <si>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</si>
  <si>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</si>
  <si>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</si>
  <si>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</si>
  <si>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</si>
  <si>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</si>
  <si>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</si>
  <si>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</si>
  <si>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</si>
  <si>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</si>
  <si>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</si>
  <si>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</si>
  <si>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</si>
  <si>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</si>
  <si>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</si>
  <si>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</si>
  <si>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</si>
  <si>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</si>
  <si>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</si>
  <si>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</si>
  <si>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</si>
  <si>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</si>
  <si>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</si>
  <si>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</si>
  <si>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</si>
  <si>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</si>
  <si>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</si>
  <si>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</si>
  <si>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</si>
  <si>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</si>
  <si>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</si>
  <si>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</si>
  <si>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</si>
  <si>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</si>
  <si>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</si>
  <si>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</si>
  <si>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</si>
  <si>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</si>
  <si>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</si>
  <si>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</si>
  <si>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</si>
  <si>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</si>
  <si>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</si>
  <si>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</si>
  <si>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</si>
  <si>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</si>
  <si>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</si>
  <si>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</si>
  <si>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</si>
  <si>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</si>
  <si>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</si>
  <si>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</si>
  <si>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</si>
  <si>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</si>
  <si>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</si>
  <si>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</si>
  <si>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</si>
  <si>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</si>
  <si>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</si>
  <si>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</si>
  <si>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</si>
  <si>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</si>
  <si>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</si>
  <si>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</si>
  <si>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</si>
  <si>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</si>
  <si>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</si>
  <si>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</si>
  <si>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</si>
  <si>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</si>
  <si>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</si>
  <si>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</si>
  <si>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</si>
  <si>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</si>
  <si>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</si>
  <si>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</si>
  <si>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</si>
  <si>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</si>
  <si>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</si>
  <si>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</si>
  <si>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</si>
  <si>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</si>
  <si>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</si>
  <si>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</si>
  <si>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</si>
  <si>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</si>
  <si>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</si>
  <si>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</si>
  <si>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</si>
  <si>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</si>
  <si>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</si>
  <si>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</si>
  <si>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</si>
  <si>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</si>
  <si>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</si>
  <si>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</si>
  <si>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</si>
  <si>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</si>
  <si>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</si>
  <si>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</si>
  <si>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</si>
  <si>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</si>
  <si>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</si>
  <si>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</si>
  <si>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</si>
  <si>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</si>
  <si>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</si>
  <si>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</si>
  <si>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</si>
  <si>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</si>
  <si>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</si>
  <si>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</si>
  <si>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</si>
  <si>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</si>
  <si>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</si>
  <si>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</si>
  <si>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</si>
  <si>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</si>
  <si>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</si>
  <si>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</si>
  <si>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</si>
  <si>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</si>
  <si>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</si>
  <si>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</si>
  <si>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</si>
  <si>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</si>
  <si>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</si>
  <si>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</si>
  <si>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</si>
  <si>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</si>
  <si>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</si>
  <si>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</si>
  <si>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</si>
  <si>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</si>
  <si>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</si>
  <si>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</si>
  <si>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</si>
  <si>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</si>
  <si>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</si>
  <si>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</si>
  <si>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</si>
  <si>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</si>
  <si>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</si>
  <si>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</si>
  <si>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</si>
  <si>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</si>
  <si>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</si>
  <si>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</si>
  <si>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</si>
  <si>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</si>
  <si>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</si>
  <si>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</si>
  <si>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</si>
  <si>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</si>
  <si>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</si>
  <si>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</si>
  <si>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</si>
  <si>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</si>
  <si>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</si>
  <si>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</si>
  <si>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</si>
  <si>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</si>
  <si>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</si>
  <si>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</si>
  <si>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</si>
  <si>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</si>
  <si>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</si>
  <si>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</si>
  <si>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</si>
  <si>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</si>
  <si>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</si>
  <si>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</si>
  <si>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</si>
  <si>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</si>
  <si>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</si>
  <si>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</si>
  <si>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</si>
  <si>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</si>
  <si>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</si>
  <si>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</si>
  <si>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</si>
  <si>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</si>
  <si>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</si>
  <si>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</si>
  <si>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</si>
  <si>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</si>
  <si>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</si>
  <si>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</si>
  <si>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</si>
  <si>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</si>
  <si>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</si>
  <si>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</si>
  <si>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</si>
  <si>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</si>
  <si>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</si>
  <si>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</si>
  <si>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</si>
  <si>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</si>
  <si>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</si>
  <si>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</si>
  <si>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</si>
  <si>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</si>
  <si>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</si>
  <si>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</si>
  <si>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</si>
  <si>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</si>
  <si>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</si>
  <si>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</si>
  <si>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</si>
  <si>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</si>
  <si>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</si>
  <si>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</si>
  <si>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</si>
  <si>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</si>
  <si>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</si>
  <si>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</si>
  <si>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</si>
  <si>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</si>
  <si>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</si>
  <si>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</si>
  <si>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</si>
  <si>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</si>
  <si>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</si>
  <si>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</si>
  <si>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</si>
  <si>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</si>
  <si>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</si>
  <si>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</si>
  <si>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</si>
  <si>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</si>
  <si>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</si>
  <si>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</si>
  <si>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</si>
  <si>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</si>
  <si>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</si>
  <si>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</si>
  <si>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</si>
  <si>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</si>
  <si>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</si>
  <si>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</si>
  <si>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</si>
  <si>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</si>
  <si>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</si>
  <si>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</si>
  <si>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</si>
  <si>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</si>
  <si>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</si>
  <si>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</si>
  <si>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</si>
  <si>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</si>
  <si>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</si>
  <si>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</si>
  <si>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</si>
  <si>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</si>
  <si>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</si>
  <si>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</si>
  <si>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</si>
  <si>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</si>
  <si>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</si>
  <si>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</si>
  <si>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</si>
  <si>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</si>
  <si>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</si>
  <si>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</si>
  <si>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</si>
  <si>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</si>
  <si>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</si>
  <si>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</si>
  <si>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</si>
  <si>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</si>
  <si>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</si>
  <si>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</si>
  <si>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</si>
  <si>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</si>
  <si>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</si>
  <si>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</si>
  <si>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</si>
  <si>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</si>
  <si>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</si>
  <si>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</si>
  <si>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</si>
  <si>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</si>
  <si>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</si>
  <si>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</si>
  <si>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</si>
  <si>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</si>
  <si>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</si>
  <si>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</si>
  <si>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</si>
  <si>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</si>
  <si>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</si>
  <si>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</si>
  <si>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</si>
  <si>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</si>
  <si>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</si>
  <si>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</si>
  <si>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</si>
  <si>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</si>
  <si>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</si>
  <si>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</si>
  <si>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</si>
  <si>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</si>
  <si>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</si>
  <si>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</si>
  <si>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</si>
  <si>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</si>
  <si>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</si>
  <si>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</si>
  <si>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</si>
  <si>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</si>
  <si>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</si>
  <si>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</si>
  <si>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</si>
  <si>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</si>
  <si>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</si>
  <si>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</si>
  <si>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</si>
  <si>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</si>
  <si>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</si>
  <si>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</si>
  <si>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</si>
  <si>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</si>
  <si>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</si>
  <si>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</si>
  <si>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</si>
  <si>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</si>
  <si>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</si>
  <si>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</si>
  <si>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</si>
  <si>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</si>
  <si>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</si>
  <si>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</si>
  <si>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</si>
  <si>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</si>
  <si>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</si>
  <si>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</si>
  <si>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</si>
  <si>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</si>
  <si>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</si>
  <si>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</si>
  <si>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</si>
  <si>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</si>
  <si>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</si>
  <si>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</si>
  <si>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</si>
  <si>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</si>
  <si>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</si>
  <si>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</si>
  <si>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</si>
  <si>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</si>
  <si>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</si>
  <si>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</si>
  <si>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</si>
  <si>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</si>
  <si>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</si>
  <si>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</si>
  <si>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</si>
  <si>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</si>
  <si>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</si>
  <si>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</si>
  <si>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</si>
  <si>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</si>
  <si>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</si>
  <si>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</si>
  <si>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</si>
  <si>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</si>
  <si>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</si>
  <si>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</si>
  <si>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</si>
  <si>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</si>
  <si>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</si>
  <si>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</si>
  <si>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</si>
  <si>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</si>
  <si>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</si>
  <si>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</si>
  <si>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</si>
  <si>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</si>
  <si>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</si>
  <si>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</si>
  <si>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</si>
  <si>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</si>
  <si>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</si>
  <si>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</si>
  <si>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</si>
  <si>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</si>
  <si>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</si>
  <si>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</si>
  <si>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</si>
  <si>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</si>
  <si>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</si>
  <si>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</si>
  <si>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</si>
  <si>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</si>
  <si>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</si>
  <si>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</si>
  <si>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</si>
  <si>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</si>
  <si>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</si>
  <si>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</si>
  <si>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</si>
  <si>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</si>
  <si>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</si>
  <si>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</si>
  <si>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</si>
  <si>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</si>
  <si>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</si>
  <si>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</si>
  <si>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</si>
  <si>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</si>
  <si>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</si>
  <si>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</si>
  <si>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</si>
  <si>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</si>
  <si>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</si>
  <si>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</si>
  <si>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</si>
  <si>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</si>
  <si>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</si>
  <si>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</si>
  <si>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</si>
  <si>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</si>
  <si>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</si>
  <si>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</si>
  <si>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</si>
  <si>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</si>
  <si>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</si>
  <si>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</si>
  <si>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</si>
  <si>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</si>
  <si>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</si>
  <si>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</si>
  <si>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</si>
  <si>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</si>
  <si>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</si>
  <si>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</si>
  <si>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</si>
  <si>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</si>
  <si>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</si>
  <si>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</si>
  <si>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</si>
  <si>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</si>
  <si>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</si>
  <si>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</si>
  <si>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</si>
  <si>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</si>
  <si>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</si>
  <si>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</si>
  <si>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</si>
  <si>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</si>
  <si>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</si>
  <si>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</si>
  <si>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</si>
  <si>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</si>
  <si>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</si>
  <si>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</si>
  <si>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</si>
  <si>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</si>
  <si>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</si>
  <si>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</si>
  <si>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</si>
  <si>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</si>
  <si>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</si>
  <si>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</si>
  <si>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</si>
  <si>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</si>
  <si>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</si>
  <si>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</si>
  <si>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</si>
  <si>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</si>
  <si>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</si>
  <si>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</si>
  <si>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</si>
  <si>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</si>
  <si>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</si>
  <si>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</si>
  <si>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</si>
  <si>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</si>
  <si>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</si>
  <si>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</si>
  <si>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</si>
  <si>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</si>
  <si>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</si>
  <si>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</si>
  <si>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</si>
  <si>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</si>
  <si>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</si>
  <si>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</si>
  <si>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</si>
  <si>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</si>
  <si>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</si>
  <si>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</si>
  <si>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</si>
  <si>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</si>
  <si>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</si>
  <si>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</si>
  <si>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</si>
  <si>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</si>
  <si>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</si>
  <si>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</si>
  <si>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</si>
  <si>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</si>
  <si>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</si>
  <si>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</si>
  <si>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</si>
  <si>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</si>
  <si>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</si>
  <si>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</si>
  <si>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</si>
  <si>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</si>
  <si>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</si>
  <si>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</si>
  <si>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</si>
  <si>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</si>
  <si>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</si>
  <si>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</si>
  <si>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</si>
  <si>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</si>
  <si>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</si>
  <si>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</si>
  <si>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</si>
  <si>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</si>
  <si>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</si>
  <si>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</si>
  <si>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</si>
  <si>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</si>
  <si>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</si>
  <si>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</si>
  <si>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</si>
  <si>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</si>
  <si>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</si>
  <si>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</si>
  <si>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</si>
  <si>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</si>
  <si>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</si>
  <si>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</si>
  <si>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</si>
  <si>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</si>
  <si>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</si>
  <si>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</si>
  <si>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</si>
  <si>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</si>
  <si>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</si>
  <si>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</si>
  <si>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</si>
  <si>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</si>
  <si>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</si>
  <si>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</si>
  <si>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</si>
  <si>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</si>
  <si>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</si>
  <si>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</si>
  <si>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</si>
  <si>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</si>
  <si>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</si>
  <si>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</si>
  <si>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</si>
  <si>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</si>
  <si>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</si>
  <si>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</si>
  <si>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</si>
  <si>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</si>
  <si>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</si>
  <si>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</si>
  <si>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</si>
  <si>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</si>
  <si>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</si>
  <si>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</si>
  <si>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</si>
  <si>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</si>
  <si>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</si>
  <si>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</si>
  <si>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</si>
  <si>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</si>
  <si>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</si>
  <si>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</si>
  <si>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</si>
  <si>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</si>
  <si>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</si>
  <si>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</si>
  <si>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</si>
  <si>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</si>
  <si>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</si>
  <si>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</si>
  <si>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</si>
  <si>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</si>
  <si>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</si>
  <si>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</si>
  <si>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</si>
  <si>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</si>
  <si>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</si>
  <si>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</si>
  <si>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</si>
  <si>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</si>
  <si>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</si>
  <si>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</si>
  <si>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</si>
  <si>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</si>
  <si>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</si>
  <si>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</si>
  <si>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</si>
  <si>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</si>
  <si>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</si>
  <si>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</si>
  <si>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</si>
  <si>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</si>
  <si>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</si>
  <si>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</si>
  <si>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</si>
  <si>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</si>
  <si>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</si>
  <si>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</si>
  <si>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</si>
  <si>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</si>
  <si>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</si>
  <si>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</si>
  <si>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</si>
  <si>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</si>
  <si>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</si>
  <si>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</si>
  <si>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</si>
  <si>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</si>
  <si>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</si>
  <si>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</si>
  <si>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</si>
  <si>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</si>
  <si>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</si>
  <si>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</si>
  <si>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</si>
  <si>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</si>
  <si>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</si>
  <si>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</si>
  <si>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</si>
  <si>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</si>
  <si>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</si>
  <si>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</si>
  <si>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</si>
  <si>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</si>
  <si>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</si>
  <si>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</si>
  <si>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</si>
  <si>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</si>
  <si>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</si>
  <si>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</si>
  <si>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</si>
  <si>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</si>
  <si>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</si>
  <si>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</si>
  <si>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</si>
  <si>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</si>
  <si>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</si>
  <si>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</si>
  <si>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</si>
  <si>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</si>
  <si>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</si>
  <si>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</si>
  <si>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</si>
  <si>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</si>
  <si>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</si>
  <si>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</si>
  <si>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</si>
  <si>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</si>
  <si>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</si>
  <si>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</si>
  <si>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</si>
  <si>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</si>
  <si>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</si>
  <si>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</si>
  <si>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</si>
  <si>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</si>
  <si>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</si>
  <si>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</si>
  <si>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</si>
  <si>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</si>
  <si>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</si>
  <si>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</si>
  <si>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</si>
  <si>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</si>
  <si>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</si>
  <si>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</si>
  <si>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</si>
  <si>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</si>
  <si>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</si>
  <si>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</si>
  <si>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</si>
  <si>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</si>
  <si>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</si>
  <si>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</si>
  <si>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</si>
  <si>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</si>
  <si>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</si>
  <si>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</si>
  <si>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</si>
  <si>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</si>
  <si>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</si>
  <si>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</si>
  <si>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</si>
  <si>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</si>
  <si>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</si>
  <si>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</si>
  <si>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</si>
  <si>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</si>
  <si>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</si>
  <si>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</si>
  <si>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</si>
  <si>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</si>
  <si>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</si>
  <si>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</si>
  <si>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</si>
  <si>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</si>
  <si>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</si>
  <si>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</si>
  <si>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</si>
  <si>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</si>
  <si>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</si>
  <si>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</si>
  <si>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</si>
  <si>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</si>
  <si>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</si>
  <si>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</si>
  <si>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</si>
  <si>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</si>
  <si>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</si>
  <si>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</si>
  <si>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</si>
  <si>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</si>
  <si>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</si>
  <si>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</si>
  <si>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</si>
  <si>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</si>
  <si>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</si>
  <si>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</si>
  <si>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</si>
  <si>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</si>
  <si>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</si>
  <si>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</si>
  <si>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</si>
  <si>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</si>
  <si>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</si>
  <si>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</si>
  <si>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</si>
  <si>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</si>
  <si>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</si>
  <si>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</si>
  <si>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</si>
  <si>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</si>
  <si>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</si>
  <si>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</si>
  <si>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</si>
  <si>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</si>
  <si>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</si>
  <si>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</si>
  <si>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</si>
  <si>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</si>
  <si>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</si>
  <si>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</si>
  <si>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</si>
  <si>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</si>
  <si>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</si>
  <si>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</si>
  <si>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</si>
  <si>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</si>
  <si>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</si>
  <si>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</si>
  <si>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</si>
  <si>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</si>
  <si>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</si>
  <si>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</si>
  <si>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</si>
  <si>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</si>
  <si>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</si>
  <si>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</si>
  <si>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</si>
  <si>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</si>
  <si>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</si>
  <si>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</si>
  <si>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</si>
  <si>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</si>
  <si>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</si>
  <si>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</si>
  <si>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</si>
  <si>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</si>
  <si>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</si>
  <si>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</si>
  <si>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</si>
  <si>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</si>
  <si>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</si>
  <si>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</si>
  <si>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</si>
  <si>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</si>
  <si>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</si>
  <si>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</si>
  <si>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</si>
  <si>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</si>
  <si>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</si>
  <si>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</si>
  <si>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</si>
  <si>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</si>
  <si>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</si>
  <si>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</si>
  <si>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</si>
  <si>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</si>
  <si>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</si>
  <si>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</si>
  <si>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</si>
  <si>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</si>
  <si>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</si>
  <si>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</si>
  <si>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</si>
  <si>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</si>
  <si>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</si>
  <si>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</si>
  <si>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</si>
  <si>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</si>
  <si>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</si>
  <si>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</si>
  <si>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</si>
  <si>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</si>
  <si>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</si>
  <si>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</si>
  <si>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</si>
  <si>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</si>
  <si>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</si>
  <si>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</si>
  <si>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</si>
  <si>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</si>
  <si>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</si>
  <si>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</si>
  <si>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</si>
  <si>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</si>
  <si>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</si>
  <si>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</si>
  <si>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</si>
  <si>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</si>
  <si>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</si>
  <si>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</si>
  <si>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</si>
  <si>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</si>
  <si>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</si>
  <si>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</si>
  <si>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</si>
  <si>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</si>
  <si>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</si>
  <si>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</si>
  <si>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</si>
  <si>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</si>
  <si>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</si>
  <si>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</si>
  <si>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</si>
  <si>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</si>
  <si>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</si>
  <si>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</si>
  <si>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</si>
  <si>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</si>
  <si>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</si>
  <si>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</si>
  <si>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</si>
  <si>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</si>
  <si>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</si>
  <si>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</si>
  <si>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</si>
  <si>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</si>
  <si>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</si>
  <si>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</si>
  <si>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</si>
  <si>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</si>
  <si>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</si>
  <si>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</si>
  <si>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</si>
  <si>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</si>
  <si>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</si>
  <si>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</si>
  <si>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</si>
  <si>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</si>
  <si>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</si>
  <si>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</si>
  <si>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</si>
  <si>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</si>
  <si>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</si>
  <si>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</si>
  <si>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</si>
  <si>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</si>
  <si>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</si>
  <si>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</si>
  <si>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</si>
  <si>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</si>
  <si>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</si>
  <si>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</si>
  <si>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</si>
  <si>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</si>
  <si>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</si>
  <si>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</si>
  <si>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</si>
  <si>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</si>
  <si>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</si>
  <si>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</si>
  <si>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</si>
  <si>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</si>
  <si>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</si>
  <si>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</si>
  <si>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</si>
  <si>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</si>
  <si>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</si>
  <si>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</si>
  <si>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</si>
  <si>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</si>
  <si>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</si>
  <si>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</si>
  <si>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</si>
  <si>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</si>
  <si>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</si>
  <si>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</si>
  <si>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</si>
  <si>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</si>
  <si>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</si>
  <si>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</si>
  <si>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</si>
  <si>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</si>
  <si>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</si>
  <si>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</si>
  <si>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</si>
  <si>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</si>
  <si>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</si>
  <si>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</si>
  <si>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</si>
  <si>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</si>
  <si>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</si>
  <si>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</si>
  <si>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</si>
  <si>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</si>
  <si>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</si>
  <si>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</si>
  <si>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</si>
  <si>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</si>
  <si>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</si>
  <si>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</si>
  <si>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</si>
  <si>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</si>
  <si>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</si>
  <si>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</si>
  <si>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</si>
  <si>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</si>
  <si>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</si>
  <si>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</si>
  <si>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</si>
  <si>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</si>
  <si>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</si>
  <si>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</si>
  <si>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</si>
  <si>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</si>
  <si>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</si>
  <si>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</si>
  <si>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</si>
  <si>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</si>
  <si>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</si>
  <si>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</si>
  <si>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</si>
  <si>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</si>
  <si>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</si>
  <si>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</si>
  <si>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</si>
  <si>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</si>
  <si>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</si>
  <si>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</si>
  <si>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</si>
  <si>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</si>
  <si>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</si>
  <si>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</si>
  <si>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</si>
  <si>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</si>
  <si>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</si>
  <si>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</si>
  <si>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</si>
  <si>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</si>
  <si>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</si>
  <si>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</si>
  <si>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</si>
  <si>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</si>
  <si>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</si>
  <si>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</si>
  <si>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</si>
  <si>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</si>
  <si>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</si>
  <si>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</si>
  <si>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</si>
  <si>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</si>
  <si>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</si>
  <si>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</si>
  <si>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</si>
  <si>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</si>
  <si>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</si>
  <si>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</si>
  <si>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</si>
  <si>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</si>
  <si>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</si>
  <si>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</si>
  <si>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</si>
  <si>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</si>
  <si>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</si>
  <si>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</si>
  <si>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</si>
  <si>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</si>
  <si>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</si>
  <si>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</si>
  <si>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</si>
  <si>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</si>
  <si>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</si>
  <si>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</si>
  <si>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</si>
  <si>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</si>
  <si>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</si>
  <si>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</si>
  <si>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</si>
  <si>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</si>
  <si>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</si>
  <si>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</si>
  <si>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</si>
  <si>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</si>
  <si>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</si>
  <si>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</si>
  <si>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</si>
  <si>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</si>
  <si>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</si>
  <si>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</si>
  <si>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</si>
  <si>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</si>
  <si>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</si>
  <si>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</si>
  <si>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</si>
  <si>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</si>
  <si>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</si>
  <si>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</si>
  <si>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</si>
  <si>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</si>
  <si>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</si>
  <si>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</si>
  <si>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</si>
  <si>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</si>
  <si>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</si>
  <si>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</si>
  <si>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</si>
  <si>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</si>
  <si>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</si>
  <si>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</si>
  <si>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</si>
  <si>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</si>
  <si>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</si>
  <si>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</si>
  <si>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</si>
  <si>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</si>
  <si>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</si>
  <si>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</si>
  <si>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</si>
  <si>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</si>
  <si>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</si>
  <si>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</si>
  <si>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</si>
  <si>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</si>
  <si>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</si>
  <si>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</si>
  <si>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</si>
  <si>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</si>
  <si>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</si>
  <si>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</si>
  <si>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</si>
  <si>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</si>
  <si>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</si>
  <si>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</si>
  <si>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</si>
  <si>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</si>
  <si>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</si>
  <si>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</si>
  <si>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</si>
  <si>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</si>
  <si>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</si>
  <si>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</si>
  <si>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</si>
  <si>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</si>
  <si>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</si>
  <si>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</si>
  <si>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</si>
  <si>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</si>
  <si>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</si>
  <si>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</si>
  <si>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</si>
  <si>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</si>
  <si>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</si>
  <si>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</si>
  <si>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</si>
  <si>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</si>
  <si>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</si>
  <si>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</si>
  <si>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</si>
  <si>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</si>
  <si>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</si>
  <si>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</si>
  <si>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</si>
  <si>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</si>
  <si>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</si>
  <si>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</si>
  <si>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</si>
  <si>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</si>
  <si>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</si>
  <si>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</si>
  <si>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</si>
  <si>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</si>
  <si>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</si>
  <si>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</si>
  <si>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</si>
  <si>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</si>
  <si>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</si>
  <si>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</si>
  <si>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</si>
  <si>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</si>
  <si>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</si>
  <si>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</si>
  <si>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</si>
  <si>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</si>
  <si>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</si>
  <si>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</si>
  <si>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</si>
  <si>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</si>
  <si>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</si>
  <si>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</si>
  <si>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</si>
  <si>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</si>
  <si>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</si>
  <si>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</si>
  <si>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</si>
  <si>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</si>
  <si>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</si>
  <si>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</si>
  <si>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</si>
  <si>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</si>
  <si>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</si>
  <si>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</si>
  <si>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</si>
  <si>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</si>
  <si>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</si>
  <si>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</si>
  <si>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</si>
  <si>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</si>
  <si>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</si>
  <si>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</si>
  <si>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</si>
  <si>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</si>
  <si>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</si>
  <si>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</si>
  <si>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</si>
  <si>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</si>
  <si>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</si>
  <si>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</si>
  <si>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</si>
  <si>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</si>
  <si>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</si>
  <si>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</si>
  <si>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</si>
  <si>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</si>
  <si>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</si>
  <si>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</si>
  <si>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</si>
  <si>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</si>
  <si>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</si>
  <si>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</si>
  <si>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</si>
  <si>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</si>
  <si>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</si>
  <si>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</si>
  <si>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</si>
  <si>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</si>
  <si>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</si>
  <si>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</si>
  <si>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</si>
  <si>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</si>
  <si>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</si>
  <si>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</si>
  <si>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</si>
  <si>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</si>
  <si>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</si>
  <si>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</si>
  <si>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</si>
  <si>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</si>
  <si>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</si>
  <si>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</si>
  <si>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</si>
  <si>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</si>
  <si>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</si>
  <si>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</si>
  <si>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</si>
  <si>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</si>
  <si>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</si>
  <si>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</si>
  <si>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</si>
  <si>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</si>
  <si>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</si>
  <si>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</si>
  <si>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</si>
  <si>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</si>
  <si>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</si>
  <si>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</si>
  <si>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</si>
  <si>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</si>
  <si>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</si>
  <si>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</si>
  <si>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</si>
  <si>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</si>
  <si>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</si>
  <si>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</si>
  <si>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</si>
  <si>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</si>
  <si>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</si>
  <si>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</si>
  <si>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</si>
  <si>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</si>
  <si>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</si>
  <si>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</si>
  <si>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</si>
  <si>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</si>
  <si>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</si>
  <si>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</si>
  <si>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</si>
  <si>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</si>
  <si>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</si>
  <si>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</si>
  <si>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</si>
  <si>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</si>
  <si>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</si>
  <si>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</si>
  <si>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</si>
  <si>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</si>
  <si>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</si>
  <si>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</si>
  <si>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</si>
  <si>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</si>
  <si>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</si>
  <si>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</si>
  <si>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</si>
  <si>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</si>
  <si>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</si>
  <si>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</si>
  <si>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</si>
  <si>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</si>
  <si>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</si>
  <si>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</si>
  <si>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</si>
  <si>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</si>
  <si>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</si>
  <si>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</si>
  <si>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</si>
  <si>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</si>
  <si>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</si>
  <si>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</si>
  <si>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</si>
  <si>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</si>
  <si>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</si>
  <si>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</si>
  <si>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</si>
  <si>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</si>
  <si>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</si>
  <si>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</si>
  <si>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</si>
  <si>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</si>
  <si>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</si>
  <si>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</si>
  <si>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</si>
  <si>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</si>
  <si>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</si>
  <si>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</si>
  <si>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</si>
  <si>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</si>
  <si>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</si>
  <si>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</si>
  <si>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</si>
  <si>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</si>
  <si>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</si>
  <si>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</si>
  <si>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</si>
  <si>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</si>
  <si>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</si>
  <si>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</si>
  <si>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</si>
  <si>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</si>
  <si>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</si>
  <si>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</si>
  <si>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</si>
  <si>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</si>
  <si>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</si>
  <si>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</si>
  <si>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</si>
  <si>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</si>
  <si>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</si>
  <si>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</si>
  <si>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</si>
  <si>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</si>
  <si>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</si>
  <si>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</si>
  <si>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</si>
  <si>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</si>
  <si>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</si>
  <si>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</si>
  <si>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</si>
  <si>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</si>
  <si>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</si>
  <si>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</si>
  <si>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</si>
  <si>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</si>
  <si>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</si>
  <si>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</si>
  <si>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</si>
  <si>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</si>
  <si>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</si>
  <si>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</si>
  <si>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</si>
  <si>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</si>
  <si>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</si>
  <si>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</si>
  <si>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</si>
  <si>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</si>
  <si>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</si>
  <si>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</si>
  <si>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</si>
  <si>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</si>
  <si>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</si>
  <si>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</si>
  <si>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</si>
  <si>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</si>
  <si>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</si>
  <si>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</si>
  <si>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</si>
  <si>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</si>
  <si>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</si>
  <si>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</si>
  <si>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</si>
  <si>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</si>
  <si>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</si>
  <si>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</si>
  <si>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</si>
  <si>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</si>
  <si>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</si>
  <si>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</si>
  <si>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</si>
  <si>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</si>
  <si>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</si>
  <si>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</si>
  <si>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</si>
  <si>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</si>
  <si>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</si>
  <si>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</si>
  <si>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</si>
  <si>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</si>
  <si>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</si>
  <si>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</si>
  <si>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</si>
  <si>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</si>
  <si>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</si>
  <si>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</si>
  <si>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</si>
  <si>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</si>
  <si>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</si>
  <si>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</si>
  <si>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</si>
  <si>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</si>
  <si>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</si>
  <si>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</si>
  <si>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</si>
  <si>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</si>
  <si>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</si>
  <si>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</si>
  <si>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</si>
  <si>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</si>
  <si>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</si>
  <si>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</si>
  <si>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</si>
  <si>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</si>
  <si>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</si>
  <si>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</si>
  <si>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</si>
  <si>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</si>
  <si>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</si>
  <si>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</si>
  <si>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</si>
  <si>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</si>
  <si>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</si>
  <si>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</si>
  <si>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</si>
  <si>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</si>
  <si>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</si>
  <si>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</si>
  <si>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</si>
  <si>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</si>
  <si>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</si>
  <si>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</si>
  <si>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</si>
  <si>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</si>
  <si>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</si>
  <si>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</si>
  <si>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</si>
  <si>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</si>
  <si>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</si>
  <si>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</si>
  <si>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</si>
  <si>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</si>
  <si>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</si>
  <si>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</si>
  <si>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</si>
  <si>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</si>
  <si>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</si>
  <si>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</si>
  <si>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</si>
  <si>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</si>
  <si>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</si>
  <si>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</si>
  <si>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</si>
  <si>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</si>
  <si>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</si>
  <si>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</si>
  <si>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</si>
  <si>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</si>
  <si>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</si>
  <si>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</si>
  <si>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</si>
  <si>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</si>
  <si>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</si>
  <si>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</si>
  <si>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</si>
  <si>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</si>
  <si>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</si>
  <si>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</si>
  <si>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</si>
  <si>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</si>
  <si>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</si>
  <si>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</si>
  <si>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</si>
  <si>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</si>
  <si>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</si>
  <si>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</si>
  <si>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</si>
  <si>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</si>
  <si>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</si>
  <si>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</si>
  <si>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</si>
  <si>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</si>
  <si>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</si>
  <si>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</si>
  <si>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</si>
  <si>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</si>
  <si>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</si>
  <si>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</si>
  <si>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</si>
  <si>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</si>
  <si>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</si>
  <si>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</si>
  <si>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</si>
  <si>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</si>
  <si>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</si>
  <si>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</si>
  <si>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</si>
  <si>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</si>
  <si>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</si>
  <si>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</si>
  <si>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</si>
  <si>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</si>
  <si>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</si>
  <si>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</si>
  <si>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</si>
  <si>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</si>
  <si>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</si>
  <si>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</si>
  <si>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</si>
  <si>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</si>
  <si>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</si>
  <si>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</si>
  <si>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</si>
  <si>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</si>
  <si>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</si>
  <si>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</si>
  <si>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</si>
  <si>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</si>
  <si>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</si>
  <si>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</si>
  <si>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</si>
  <si>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</si>
  <si>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</si>
  <si>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</si>
  <si>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</si>
  <si>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</si>
  <si>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</si>
  <si>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</si>
  <si>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</si>
  <si>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</si>
  <si>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</si>
  <si>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</si>
  <si>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</si>
  <si>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</si>
  <si>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</si>
  <si>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</si>
  <si>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</si>
  <si>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</si>
  <si>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</si>
  <si>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</si>
  <si>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</si>
  <si>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</si>
  <si>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</si>
  <si>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</si>
  <si>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</si>
  <si>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</si>
  <si>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</si>
  <si>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</si>
  <si>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</si>
  <si>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</si>
  <si>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</si>
  <si>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</si>
  <si>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</si>
  <si>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</si>
  <si>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</si>
  <si>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</si>
  <si>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</si>
  <si>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</si>
  <si>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</si>
  <si>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</si>
  <si>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</si>
  <si>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</si>
  <si>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</si>
  <si>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</si>
  <si>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</si>
  <si>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</si>
  <si>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</si>
  <si>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</si>
  <si>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</si>
  <si>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</si>
  <si>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</si>
  <si>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</si>
  <si>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</si>
  <si>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</si>
  <si>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</si>
  <si>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</si>
  <si>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</si>
  <si>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</si>
  <si>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</si>
  <si>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</si>
  <si>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</si>
  <si>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</si>
  <si>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</si>
  <si>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</si>
  <si>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</si>
  <si>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</si>
  <si>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</si>
  <si>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</si>
  <si>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</si>
  <si>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</si>
  <si>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</si>
  <si>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</si>
  <si>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</si>
  <si>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</si>
  <si>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</si>
  <si>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</si>
  <si>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</si>
  <si>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</si>
  <si>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</si>
  <si>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</si>
  <si>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</si>
  <si>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</si>
  <si>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</si>
  <si>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</si>
  <si>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</si>
  <si>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</si>
  <si>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</si>
  <si>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</si>
  <si>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</si>
  <si>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</si>
  <si>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</si>
  <si>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</si>
  <si>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</si>
  <si>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</si>
  <si>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</si>
  <si>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</si>
  <si>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</si>
  <si>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</si>
  <si>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</si>
  <si>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</si>
  <si>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</si>
  <si>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</si>
  <si>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</si>
  <si>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</si>
  <si>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</si>
  <si>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</si>
  <si>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</si>
  <si>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</si>
  <si>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</si>
  <si>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</si>
  <si>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</si>
  <si>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</si>
  <si>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</si>
  <si>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</si>
  <si>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</si>
  <si>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</si>
  <si>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</si>
  <si>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</si>
  <si>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</si>
  <si>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</si>
  <si>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</si>
  <si>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</si>
  <si>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</si>
  <si>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</si>
  <si>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</si>
  <si>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</si>
  <si>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</si>
  <si>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</si>
  <si>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</si>
  <si>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</si>
  <si>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</si>
  <si>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</si>
  <si>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</si>
  <si>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</si>
  <si>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</si>
  <si>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</si>
  <si>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</si>
  <si>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</si>
  <si>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</si>
  <si>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</si>
  <si>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</si>
  <si>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</si>
  <si>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</si>
  <si>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</si>
  <si>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</si>
  <si>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</si>
  <si>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</si>
  <si>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</si>
  <si>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</si>
  <si>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</si>
  <si>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</si>
  <si>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</si>
  <si>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</si>
  <si>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</si>
  <si>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</si>
  <si>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</si>
  <si>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</si>
  <si>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</si>
  <si>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</si>
  <si>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</si>
  <si>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</si>
  <si>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</si>
  <si>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</si>
  <si>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</si>
  <si>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</si>
  <si>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</si>
  <si>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</si>
  <si>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</si>
  <si>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</si>
  <si>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</si>
  <si>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</si>
  <si>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</si>
  <si>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</si>
  <si>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</si>
  <si>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</si>
  <si>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</si>
  <si>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</si>
  <si>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</si>
  <si>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</si>
  <si>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</si>
  <si>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</si>
  <si>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</si>
  <si>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</si>
  <si>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</si>
  <si>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</si>
  <si>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</si>
  <si>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</si>
  <si>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</si>
  <si>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</si>
  <si>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</si>
  <si>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</si>
  <si>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</si>
  <si>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</si>
  <si>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</si>
  <si>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</si>
  <si>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</si>
  <si>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</si>
  <si>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</si>
  <si>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</si>
  <si>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</si>
  <si>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</si>
  <si>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</si>
  <si>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</si>
  <si>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</si>
  <si>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</si>
  <si>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</si>
  <si>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</si>
  <si>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</si>
  <si>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</si>
  <si>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</si>
  <si>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</si>
  <si>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</si>
  <si>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</si>
  <si>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</si>
  <si>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</si>
  <si>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</si>
  <si>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</si>
  <si>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</si>
  <si>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</si>
  <si>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</si>
  <si>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</si>
  <si>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</si>
  <si>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</si>
  <si>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</si>
  <si>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</si>
  <si>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</si>
  <si>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</si>
  <si>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</si>
  <si>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</si>
  <si>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</si>
  <si>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</si>
  <si>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</si>
  <si>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</si>
  <si>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</si>
  <si>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</si>
  <si>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</si>
  <si>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</si>
  <si>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</si>
  <si>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</si>
  <si>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</si>
  <si>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</si>
  <si>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</si>
  <si>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</si>
  <si>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</si>
  <si>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</si>
  <si>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</si>
  <si>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</si>
  <si>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</si>
  <si>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</si>
  <si>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</si>
  <si>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</si>
  <si>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</si>
  <si>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</si>
  <si>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</si>
  <si>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</si>
  <si>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</si>
  <si>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</si>
  <si>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</si>
  <si>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</si>
  <si>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</si>
  <si>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</si>
  <si>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</si>
  <si>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</si>
  <si>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</si>
  <si>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</si>
  <si>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</si>
  <si>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</si>
  <si>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</si>
  <si>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</si>
  <si>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</si>
  <si>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</si>
  <si>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</si>
  <si>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</si>
  <si>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</si>
  <si>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</si>
  <si>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</si>
  <si>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</si>
  <si>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</si>
  <si>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</si>
  <si>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</si>
  <si>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</si>
  <si>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</si>
  <si>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</si>
  <si>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</si>
  <si>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</si>
  <si>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</si>
  <si>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</si>
  <si>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</si>
  <si>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</si>
  <si>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</si>
  <si>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</si>
  <si>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</si>
  <si>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</si>
  <si>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</si>
  <si>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</si>
  <si>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</si>
  <si>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</si>
  <si>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</si>
  <si>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</si>
  <si>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</si>
  <si>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</si>
  <si>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</si>
  <si>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</si>
  <si>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</si>
  <si>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</si>
  <si>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</si>
  <si>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</si>
  <si>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</si>
  <si>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</si>
  <si>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</si>
  <si>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</si>
  <si>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</si>
  <si>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</si>
  <si>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</si>
  <si>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</si>
  <si>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</si>
  <si>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</si>
  <si>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</si>
  <si>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</si>
  <si>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</si>
  <si>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</si>
  <si>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</si>
  <si>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</si>
  <si>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</si>
  <si>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</si>
  <si>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</si>
  <si>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</si>
  <si>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</si>
  <si>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</si>
  <si>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</si>
  <si>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</si>
  <si>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</si>
  <si>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</si>
  <si>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</si>
  <si>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</si>
  <si>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</si>
  <si>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</si>
  <si>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</si>
  <si>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</si>
  <si>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</si>
  <si>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</si>
  <si>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</si>
  <si>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</si>
  <si>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</si>
  <si>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</si>
  <si>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</si>
  <si>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</si>
  <si>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</si>
  <si>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</si>
  <si>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</si>
  <si>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</si>
  <si>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</si>
  <si>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</si>
  <si>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</si>
  <si>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</si>
  <si>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</si>
  <si>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</si>
  <si>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</si>
  <si>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</si>
  <si>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</si>
  <si>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</si>
  <si>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</si>
  <si>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</si>
  <si>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</si>
  <si>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</si>
  <si>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</si>
  <si>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</si>
  <si>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</si>
  <si>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</si>
  <si>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</si>
  <si>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</si>
  <si>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</si>
  <si>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</si>
  <si>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</si>
  <si>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</si>
  <si>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</si>
  <si>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</si>
  <si>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</si>
  <si>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</si>
  <si>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</si>
  <si>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</si>
  <si>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</si>
  <si>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</si>
  <si>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</si>
  <si>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</si>
  <si>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</si>
  <si>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</si>
  <si>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</si>
  <si>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</si>
  <si>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</si>
  <si>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</si>
  <si>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</si>
  <si>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</si>
  <si>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</si>
  <si>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</si>
  <si>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</si>
  <si>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</si>
  <si>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</si>
  <si>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</si>
  <si>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</si>
  <si>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</si>
  <si>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</si>
  <si>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</si>
  <si>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</si>
  <si>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</si>
  <si>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</si>
  <si>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</si>
  <si>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</si>
  <si>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</si>
  <si>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</si>
  <si>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</si>
  <si>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</si>
  <si>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</si>
  <si>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</si>
  <si>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</si>
  <si>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</si>
  <si>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</si>
  <si>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</si>
  <si>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</si>
  <si>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</si>
  <si>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</si>
  <si>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</si>
  <si>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</si>
  <si>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</si>
  <si>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</si>
  <si>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</si>
  <si>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</si>
  <si>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</si>
  <si>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</si>
  <si>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</si>
  <si>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</si>
  <si>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</si>
  <si>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</si>
  <si>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</si>
  <si>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</si>
  <si>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</si>
  <si>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</si>
  <si>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</si>
  <si>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</si>
  <si>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</si>
  <si>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</si>
  <si>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</si>
  <si>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</si>
  <si>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</si>
  <si>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</si>
  <si>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</si>
  <si>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</si>
  <si>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</si>
  <si>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</si>
  <si>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</si>
  <si>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</si>
  <si>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</si>
  <si>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</si>
  <si>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</si>
  <si>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</si>
  <si>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</si>
  <si>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</si>
  <si>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</si>
  <si>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</si>
  <si>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</si>
  <si>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</si>
  <si>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</si>
  <si>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</si>
  <si>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</si>
  <si>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</si>
  <si>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</si>
  <si>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</si>
  <si>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</si>
  <si>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</si>
  <si>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</si>
  <si>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</si>
  <si>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</si>
  <si>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</si>
  <si>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</si>
  <si>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</si>
  <si>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</si>
  <si>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</si>
  <si>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</si>
  <si>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</si>
  <si>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</si>
  <si>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</si>
  <si>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</si>
  <si>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</si>
  <si>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</si>
  <si>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</si>
  <si>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</si>
  <si>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</si>
  <si>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</si>
  <si>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</si>
  <si>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</si>
  <si>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</si>
  <si>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</si>
  <si>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</si>
  <si>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</si>
  <si>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</si>
  <si>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</si>
  <si>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</si>
  <si>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</si>
  <si>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</si>
  <si>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</si>
  <si>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</si>
  <si>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</si>
  <si>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</si>
  <si>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</si>
  <si>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</si>
  <si>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</si>
  <si>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</si>
  <si>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</si>
  <si>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</si>
  <si>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</si>
  <si>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</si>
  <si>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</si>
  <si>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</si>
  <si>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</si>
  <si>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</si>
  <si>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</si>
  <si>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</si>
  <si>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</si>
  <si>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</si>
  <si>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</si>
  <si>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</si>
  <si>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</si>
  <si>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</si>
  <si>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</si>
  <si>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</si>
  <si>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</si>
  <si>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</si>
  <si>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</si>
  <si>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</si>
  <si>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</si>
  <si>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</si>
  <si>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</si>
  <si>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</si>
  <si>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</si>
  <si>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</si>
  <si>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</si>
  <si>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</si>
  <si>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</si>
  <si>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</si>
  <si>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</si>
  <si>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</si>
  <si>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</si>
  <si>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</si>
  <si>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</si>
  <si>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</si>
  <si>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</si>
  <si>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</si>
  <si>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</si>
  <si>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</si>
  <si>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</si>
  <si>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</si>
  <si>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</si>
  <si>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</si>
  <si>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</si>
  <si>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</si>
  <si>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</si>
  <si>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</si>
  <si>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</si>
  <si>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</si>
  <si>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</si>
  <si>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</si>
  <si>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</si>
  <si>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</si>
  <si>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</si>
  <si>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</si>
  <si>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</si>
  <si>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</si>
  <si>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</si>
  <si>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</si>
  <si>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</si>
  <si>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</si>
  <si>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</si>
  <si>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</si>
  <si>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</si>
  <si>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</si>
  <si>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</si>
  <si>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</si>
  <si>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</si>
  <si>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</si>
  <si>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</si>
  <si>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</si>
  <si>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</si>
  <si>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</si>
  <si>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</si>
  <si>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</si>
  <si>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</si>
  <si>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</si>
  <si>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</si>
  <si>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</si>
  <si>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</si>
  <si>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</si>
  <si>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</si>
  <si>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</si>
  <si>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</si>
  <si>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</si>
  <si>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</si>
  <si>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</si>
  <si>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</si>
  <si>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</si>
  <si>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</si>
  <si>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</si>
  <si>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</si>
  <si>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</si>
  <si>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</si>
  <si>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</si>
  <si>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</si>
  <si>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</si>
  <si>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</si>
  <si>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</si>
  <si>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</si>
  <si>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</si>
  <si>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</si>
  <si>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</si>
  <si>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</si>
  <si>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</si>
  <si>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</si>
  <si>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</si>
  <si>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</si>
  <si>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</si>
  <si>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</si>
  <si>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</si>
  <si>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</si>
  <si>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</si>
  <si>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</si>
  <si>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</si>
  <si>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</si>
  <si>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</si>
  <si>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</si>
  <si>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</si>
  <si>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</si>
  <si>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</si>
  <si>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</si>
  <si>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</si>
  <si>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</si>
  <si>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</si>
  <si>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</si>
  <si>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</si>
  <si>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</si>
  <si>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</si>
  <si>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</si>
  <si>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</si>
  <si>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</si>
  <si>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</si>
  <si>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</si>
  <si>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</si>
  <si>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</si>
  <si>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</si>
  <si>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</si>
  <si>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</si>
  <si>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</si>
  <si>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</si>
  <si>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</si>
  <si>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</si>
  <si>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</si>
  <si>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</si>
  <si>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</si>
  <si>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</si>
  <si>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</si>
  <si>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</si>
  <si>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</si>
  <si>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</si>
  <si>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</si>
  <si>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</si>
  <si>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</si>
  <si>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</si>
  <si>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</si>
  <si>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</si>
  <si>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</si>
  <si>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</si>
  <si>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</si>
  <si>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</si>
  <si>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</si>
  <si>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</si>
  <si>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</si>
  <si>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</si>
  <si>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</si>
  <si>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</si>
  <si>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</si>
  <si>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</si>
  <si>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</si>
  <si>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</si>
  <si>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</si>
  <si>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</si>
  <si>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</si>
  <si>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</si>
  <si>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</si>
  <si>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</si>
  <si>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</si>
  <si>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</si>
  <si>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</si>
  <si>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</si>
  <si>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</si>
  <si>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</si>
  <si>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</si>
  <si>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</si>
  <si>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</si>
  <si>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</si>
  <si>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</si>
  <si>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</si>
  <si>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</si>
  <si>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</si>
  <si>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</si>
  <si>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</si>
  <si>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</si>
  <si>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</si>
  <si>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</si>
  <si>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</si>
  <si>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</si>
  <si>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</si>
  <si>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</si>
  <si>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</si>
  <si>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</si>
  <si>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</si>
  <si>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</si>
  <si>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</si>
  <si>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</si>
  <si>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</si>
  <si>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</si>
  <si>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</si>
  <si>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</si>
  <si>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</si>
  <si>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</si>
  <si>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</si>
  <si>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</si>
  <si>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</si>
  <si>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</si>
  <si>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</si>
  <si>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</si>
  <si>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</si>
  <si>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</si>
  <si>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</si>
  <si>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</si>
  <si>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</si>
  <si>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</si>
  <si>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</si>
  <si>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</si>
  <si>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</si>
  <si>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</si>
  <si>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</si>
  <si>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</si>
  <si>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</si>
  <si>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</si>
  <si>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</si>
  <si>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</si>
  <si>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</si>
  <si>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</si>
  <si>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</si>
  <si>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</si>
  <si>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</si>
  <si>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</si>
  <si>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</si>
  <si>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</si>
  <si>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</si>
  <si>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</si>
  <si>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</si>
  <si>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</si>
  <si>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</si>
  <si>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</si>
  <si>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</si>
  <si>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</si>
  <si>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</si>
  <si>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</si>
  <si>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</si>
  <si>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</si>
  <si>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</si>
  <si>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</si>
  <si>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</si>
  <si>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</si>
  <si>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</si>
  <si>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</si>
  <si>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</si>
  <si>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</si>
  <si>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</si>
  <si>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</si>
  <si>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</si>
  <si>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</si>
  <si>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</si>
  <si>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</si>
  <si>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</si>
  <si>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</si>
  <si>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</si>
  <si>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</si>
  <si>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</si>
  <si>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</si>
  <si>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</si>
  <si>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</si>
  <si>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</si>
  <si>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</si>
  <si>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</si>
  <si>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</si>
  <si>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</si>
  <si>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</si>
  <si>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</si>
  <si>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</si>
  <si>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</si>
  <si>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</si>
  <si>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</si>
  <si>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</si>
  <si>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</si>
  <si>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</si>
  <si>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</si>
  <si>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</si>
  <si>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</si>
  <si>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</si>
  <si>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</si>
  <si>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</si>
  <si>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</si>
  <si>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</si>
  <si>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</si>
  <si>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</si>
  <si>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</si>
  <si>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</si>
  <si>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</si>
  <si>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</si>
  <si>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</si>
  <si>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</si>
  <si>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</si>
  <si>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</si>
  <si>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</si>
  <si>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</si>
  <si>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</si>
  <si>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</si>
  <si>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</si>
  <si>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</si>
  <si>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</si>
  <si>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</si>
  <si>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</si>
  <si>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</si>
  <si>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</si>
  <si>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</si>
  <si>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</si>
  <si>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</si>
  <si>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</si>
  <si>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</si>
  <si>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</si>
  <si>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</si>
  <si>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</si>
  <si>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</si>
  <si>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</si>
  <si>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</si>
  <si>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</si>
  <si>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</si>
  <si>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</si>
  <si>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</si>
  <si>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</si>
  <si>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</si>
  <si>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</si>
  <si>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</si>
  <si>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</si>
  <si>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</si>
  <si>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</si>
  <si>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</si>
  <si>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</si>
  <si>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</si>
  <si>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</si>
  <si>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</si>
  <si>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</si>
  <si>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</si>
  <si>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</si>
  <si>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</si>
  <si>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</si>
  <si>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</si>
  <si>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</si>
  <si>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</si>
  <si>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</si>
  <si>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</si>
  <si>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</si>
  <si>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</si>
  <si>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</si>
  <si>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</si>
  <si>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</si>
  <si>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</si>
  <si>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</si>
  <si>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</si>
  <si>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</si>
  <si>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</si>
  <si>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</si>
  <si>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</si>
  <si>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</si>
  <si>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</si>
  <si>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</si>
  <si>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</si>
  <si>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</si>
  <si>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</si>
  <si>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</si>
  <si>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</si>
  <si>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</si>
  <si>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</si>
  <si>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</si>
  <si>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</si>
  <si>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</si>
  <si>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</si>
  <si>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</si>
  <si>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</si>
  <si>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</si>
  <si>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</si>
  <si>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</si>
  <si>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</si>
  <si>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</si>
  <si>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</si>
  <si>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</si>
  <si>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</si>
  <si>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</si>
  <si>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</si>
  <si>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</si>
  <si>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</si>
  <si>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</si>
  <si>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</si>
  <si>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</si>
  <si>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</si>
  <si>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</si>
  <si>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</si>
  <si>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</si>
  <si>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</si>
  <si>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</si>
  <si>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</si>
  <si>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</si>
  <si>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</si>
  <si>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</si>
  <si>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</si>
  <si>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</si>
  <si>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</si>
  <si>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</si>
  <si>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</si>
  <si>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</si>
  <si>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</si>
  <si>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</si>
  <si>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</si>
  <si>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</si>
  <si>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</si>
  <si>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</si>
  <si>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</si>
  <si>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</si>
  <si>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</si>
  <si>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</si>
  <si>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</si>
  <si>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</si>
  <si>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</si>
  <si>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</si>
  <si>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</si>
  <si>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</si>
  <si>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</si>
  <si>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</si>
  <si>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</si>
  <si>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</si>
  <si>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</si>
  <si>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</si>
  <si>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</si>
  <si>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</si>
  <si>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</si>
  <si>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</si>
  <si>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</si>
  <si>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</si>
  <si>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</si>
  <si>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</si>
  <si>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</si>
  <si>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</si>
  <si>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</si>
  <si>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</si>
  <si>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</si>
  <si>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</si>
  <si>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</si>
  <si>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</si>
  <si>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</si>
  <si>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</si>
  <si>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</si>
  <si>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</si>
  <si>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</si>
  <si>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</si>
  <si>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</si>
  <si>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</si>
  <si>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</si>
  <si>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</si>
  <si>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</si>
  <si>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</si>
  <si>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</si>
  <si>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</si>
  <si>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</si>
  <si>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</si>
  <si>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</si>
  <si>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</si>
  <si>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</si>
  <si>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</si>
  <si>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</si>
  <si>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</si>
  <si>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</si>
  <si>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</si>
  <si>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</si>
  <si>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</si>
  <si>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</si>
  <si>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</si>
  <si>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</si>
  <si>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</si>
  <si>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</si>
  <si>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</si>
  <si>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</si>
  <si>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</si>
  <si>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</si>
  <si>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</si>
  <si>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</si>
  <si>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</si>
  <si>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</si>
  <si>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</si>
  <si>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</si>
  <si>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</si>
  <si>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</si>
  <si>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</si>
  <si>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</si>
  <si>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</si>
  <si>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</si>
  <si>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</si>
  <si>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</si>
  <si>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</si>
  <si>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</si>
  <si>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</si>
  <si>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</si>
  <si>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</si>
  <si>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</si>
  <si>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</si>
  <si>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</si>
  <si>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</si>
  <si>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</si>
  <si>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</si>
  <si>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</si>
  <si>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</si>
  <si>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</si>
  <si>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</si>
  <si>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</si>
  <si>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</si>
  <si>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</si>
  <si>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</si>
  <si>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</si>
  <si>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</si>
  <si>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</si>
  <si>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</si>
  <si>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</si>
  <si>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</si>
  <si>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</si>
  <si>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</si>
  <si>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</si>
  <si>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</si>
  <si>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</si>
  <si>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</si>
  <si>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</si>
  <si>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</si>
  <si>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</si>
  <si>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</si>
  <si>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</si>
  <si>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</si>
  <si>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</si>
  <si>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</si>
  <si>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</si>
  <si>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</si>
  <si>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</si>
  <si>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</si>
  <si>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</si>
  <si>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</si>
  <si>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</si>
  <si>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</si>
  <si>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</si>
  <si>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</si>
  <si>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</si>
  <si>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</si>
  <si>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</si>
  <si>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</si>
  <si>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</si>
  <si>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</si>
  <si>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</si>
  <si>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</si>
  <si>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</si>
  <si>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</si>
  <si>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</si>
  <si>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</si>
  <si>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</si>
  <si>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</si>
  <si>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</si>
  <si>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</si>
  <si>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</si>
  <si>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</si>
  <si>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</si>
  <si>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</si>
  <si>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</si>
  <si>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</si>
  <si>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</si>
  <si>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</si>
  <si>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</si>
  <si>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</si>
  <si>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</si>
  <si>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</si>
  <si>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</si>
  <si>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</si>
  <si>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</si>
  <si>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</si>
  <si>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</si>
  <si>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</si>
  <si>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</si>
  <si>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</si>
  <si>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</si>
  <si>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</si>
  <si>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</si>
  <si>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</si>
  <si>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</si>
  <si>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</si>
  <si>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</si>
  <si>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</si>
  <si>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</si>
  <si>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</si>
  <si>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</si>
  <si>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</si>
  <si>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</si>
  <si>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</si>
  <si>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</si>
  <si>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</si>
  <si>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</si>
  <si>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</si>
  <si>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</si>
  <si>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</si>
  <si>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</si>
  <si>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</si>
  <si>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</si>
  <si>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</si>
  <si>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</si>
  <si>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</si>
  <si>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</si>
  <si>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</si>
  <si>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</si>
  <si>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</si>
  <si>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</si>
  <si>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</si>
  <si>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</si>
  <si>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</si>
  <si>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</si>
  <si>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</si>
  <si>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</si>
  <si>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</si>
  <si>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</si>
  <si>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</si>
  <si>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</si>
  <si>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</si>
  <si>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</si>
  <si>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</si>
  <si>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</si>
  <si>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</si>
  <si>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</si>
  <si>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</si>
  <si>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</si>
  <si>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</si>
  <si>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</si>
  <si>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</si>
  <si>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</si>
  <si>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</si>
  <si>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</si>
  <si>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</si>
  <si>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</si>
  <si>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</si>
  <si>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</si>
  <si>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</si>
  <si>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</si>
  <si>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</si>
  <si>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</si>
  <si>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</si>
  <si>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</si>
  <si>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</si>
  <si>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</si>
  <si>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</si>
  <si>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</si>
  <si>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</si>
  <si>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</si>
  <si>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</si>
  <si>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</si>
  <si>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</si>
  <si>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</si>
  <si>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</si>
  <si>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</si>
  <si>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</si>
  <si>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</si>
  <si>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</si>
  <si>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</si>
  <si>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</si>
  <si>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</si>
  <si>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</si>
  <si>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</si>
  <si>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</si>
  <si>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</si>
  <si>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</si>
  <si>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</si>
  <si>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</si>
  <si>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</si>
  <si>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</si>
  <si>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</si>
  <si>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</si>
  <si>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</si>
  <si>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</si>
  <si>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</si>
  <si>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</si>
  <si>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</si>
  <si>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</si>
  <si>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</si>
  <si>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</si>
  <si>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</si>
  <si>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</si>
  <si>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</si>
  <si>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</si>
  <si>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</si>
  <si>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</si>
  <si>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</si>
  <si>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</si>
  <si>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</si>
  <si>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</si>
  <si>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</si>
  <si>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</si>
  <si>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</si>
  <si>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</si>
  <si>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</si>
  <si>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</si>
  <si>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</si>
  <si>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</si>
  <si>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</si>
  <si>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</si>
  <si>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</si>
  <si>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</si>
  <si>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</si>
  <si>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</si>
  <si>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</si>
  <si>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</si>
  <si>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</si>
  <si>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</si>
  <si>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</si>
  <si>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</si>
  <si>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</si>
  <si>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</si>
  <si>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</si>
  <si>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</si>
  <si>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</si>
  <si>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</si>
  <si>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</si>
  <si>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</si>
  <si>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</si>
  <si>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</si>
  <si>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</si>
  <si>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</si>
  <si>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</si>
  <si>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</si>
  <si>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</si>
  <si>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</si>
  <si>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</si>
  <si>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</si>
  <si>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</si>
  <si>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</si>
  <si>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</si>
  <si>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</si>
  <si>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</si>
  <si>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</si>
  <si>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</si>
  <si>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</si>
  <si>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</si>
  <si>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</si>
  <si>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</si>
  <si>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</si>
  <si>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</si>
  <si>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</si>
  <si>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</si>
  <si>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</si>
  <si>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</si>
  <si>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</si>
  <si>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</si>
  <si>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</si>
  <si>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</si>
  <si>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</si>
  <si>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</si>
  <si>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</si>
  <si>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</si>
  <si>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</si>
  <si>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</si>
  <si>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</si>
  <si>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</si>
  <si>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</si>
  <si>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</si>
  <si>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</si>
  <si>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</si>
  <si>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</si>
  <si>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</si>
  <si>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</si>
  <si>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</si>
  <si>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</si>
  <si>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</si>
  <si>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</si>
  <si>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</si>
  <si>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</si>
  <si>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</si>
  <si>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</si>
  <si>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</si>
  <si>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</si>
  <si>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</si>
  <si>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</si>
  <si>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</si>
  <si>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</si>
  <si>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</si>
  <si>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</si>
  <si>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</si>
  <si>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</si>
  <si>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</si>
  <si>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</si>
  <si>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</si>
  <si>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</si>
  <si>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</si>
  <si>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</si>
  <si>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</si>
  <si>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</si>
  <si>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</si>
  <si>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</si>
  <si>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</si>
  <si>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</si>
  <si>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</si>
  <si>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</si>
  <si>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</si>
  <si>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</si>
  <si>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</si>
  <si>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</si>
  <si>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</si>
  <si>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</si>
  <si>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</si>
  <si>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</si>
  <si>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</si>
  <si>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</si>
  <si>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</si>
  <si>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</si>
  <si>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</si>
  <si>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</si>
  <si>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</si>
  <si>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</si>
  <si>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</si>
  <si>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</si>
  <si>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</si>
  <si>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</si>
  <si>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</si>
  <si>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</si>
  <si>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</si>
  <si>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</si>
  <si>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</si>
  <si>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</si>
  <si>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</si>
  <si>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</si>
  <si>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</si>
  <si>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</si>
  <si>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</si>
  <si>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</si>
  <si>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</si>
  <si>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</si>
  <si>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</si>
  <si>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</si>
  <si>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</si>
  <si>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</si>
  <si>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</si>
  <si>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</si>
  <si>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</si>
  <si>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</si>
  <si>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</si>
  <si>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</si>
  <si>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</si>
  <si>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</si>
  <si>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</si>
  <si>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</si>
  <si>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</si>
  <si>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</si>
  <si>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</si>
  <si>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</si>
  <si>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</si>
  <si>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</si>
  <si>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</si>
  <si>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</si>
  <si>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</si>
  <si>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</si>
  <si>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</si>
  <si>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</si>
  <si>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</si>
  <si>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</si>
  <si>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</si>
  <si>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</si>
  <si>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</si>
  <si>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</si>
  <si>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</si>
  <si>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</si>
  <si>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</si>
  <si>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</si>
  <si>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</si>
  <si>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</si>
  <si>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</si>
  <si>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</si>
  <si>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</si>
  <si>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</si>
  <si>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</si>
  <si>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</si>
  <si>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</si>
  <si>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</si>
  <si>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</si>
  <si>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</si>
  <si>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</si>
  <si>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</si>
  <si>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</si>
  <si>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</si>
  <si>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</si>
  <si>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</si>
  <si>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</si>
  <si>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</si>
  <si>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</si>
  <si>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</si>
  <si>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</si>
  <si>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</si>
  <si>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</si>
  <si>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</si>
  <si>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</si>
  <si>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</si>
  <si>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</si>
  <si>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</si>
  <si>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</si>
  <si>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</si>
  <si>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</si>
  <si>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</si>
  <si>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</si>
  <si>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</si>
  <si>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</si>
  <si>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</si>
  <si>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</si>
  <si>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</si>
  <si>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</si>
  <si>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</si>
  <si>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</si>
  <si>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</si>
  <si>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</si>
  <si>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</si>
  <si>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</si>
  <si>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</si>
  <si>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</si>
  <si>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</si>
  <si>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</si>
  <si>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</si>
  <si>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</si>
  <si>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</si>
  <si>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</si>
  <si>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</si>
  <si>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</si>
  <si>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</si>
  <si>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</si>
  <si>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</si>
  <si>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</si>
  <si>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</si>
  <si>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</si>
  <si>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</si>
  <si>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</si>
  <si>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</si>
  <si>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</si>
  <si>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</si>
  <si>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</si>
  <si>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</si>
  <si>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</si>
  <si>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</si>
  <si>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</si>
  <si>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</si>
  <si>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</si>
  <si>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</si>
  <si>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</si>
  <si>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</si>
  <si>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</si>
  <si>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</si>
  <si>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</si>
  <si>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</si>
  <si>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</si>
  <si>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</si>
  <si>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</si>
  <si>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</si>
  <si>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</si>
  <si>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</si>
  <si>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</si>
  <si>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</si>
  <si>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</si>
  <si>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</si>
  <si>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</si>
  <si>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</si>
  <si>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</si>
  <si>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</si>
  <si>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</si>
  <si>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</si>
  <si>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</si>
  <si>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</si>
  <si>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</si>
  <si>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</si>
  <si>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</si>
  <si>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</si>
  <si>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</si>
  <si>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</si>
  <si>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</si>
  <si>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</si>
  <si>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</si>
  <si>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</si>
  <si>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</si>
  <si>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</si>
  <si>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</si>
  <si>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</si>
  <si>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</si>
  <si>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</si>
  <si>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</si>
  <si>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</si>
  <si>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</si>
  <si>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</si>
  <si>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</si>
  <si>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</si>
  <si>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</si>
  <si>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</si>
  <si>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</si>
  <si>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</si>
  <si>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</si>
  <si>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</si>
  <si>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</si>
  <si>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</si>
  <si>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</si>
  <si>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</si>
  <si>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</si>
  <si>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</si>
  <si>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</si>
  <si>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</si>
  <si>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</si>
  <si>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</si>
  <si>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</si>
  <si>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</si>
  <si>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</si>
  <si>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</si>
  <si>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</si>
  <si>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</si>
  <si>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</si>
  <si>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</si>
  <si>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</si>
  <si>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</si>
  <si>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</si>
  <si>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</si>
  <si>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</si>
  <si>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</si>
  <si>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</si>
  <si>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</si>
  <si>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</si>
  <si>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</si>
  <si>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</si>
  <si>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</si>
  <si>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</si>
  <si>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</si>
  <si>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</si>
  <si>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</si>
  <si>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</si>
  <si>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</si>
  <si>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</si>
  <si>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</si>
  <si>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</si>
  <si>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</si>
  <si>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</si>
  <si>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</si>
  <si>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</si>
  <si>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</si>
  <si>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</si>
  <si>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</si>
  <si>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</si>
  <si>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</si>
  <si>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</si>
  <si>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</si>
  <si>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</si>
  <si>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</si>
  <si>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</si>
  <si>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</si>
  <si>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</si>
  <si>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</si>
  <si>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</si>
  <si>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</si>
  <si>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</si>
  <si>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</si>
  <si>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</si>
  <si>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</si>
  <si>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</si>
  <si>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</si>
  <si>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</si>
  <si>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</si>
  <si>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</si>
  <si>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</si>
  <si>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</si>
  <si>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</si>
  <si>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</si>
  <si>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</si>
  <si>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</si>
  <si>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</si>
  <si>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</si>
  <si>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</si>
  <si>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</si>
  <si>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</si>
  <si>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</si>
  <si>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</si>
  <si>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</si>
  <si>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</si>
  <si>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</si>
  <si>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</si>
  <si>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</si>
  <si>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</si>
  <si>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</si>
  <si>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</si>
  <si>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</si>
  <si>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</si>
  <si>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</si>
  <si>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</si>
  <si>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</si>
  <si>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</si>
  <si>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</si>
  <si>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</si>
  <si>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</si>
  <si>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</si>
  <si>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</si>
  <si>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</si>
  <si>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</si>
  <si>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</si>
  <si>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</si>
  <si>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</si>
  <si>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</si>
  <si>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</si>
  <si>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</si>
  <si>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</si>
  <si>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</si>
  <si>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</si>
  <si>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</si>
  <si>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</si>
  <si>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</si>
  <si>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</si>
  <si>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</si>
  <si>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</si>
  <si>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</si>
  <si>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</si>
  <si>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</si>
  <si>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</si>
  <si>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</si>
  <si>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</si>
  <si>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</si>
  <si>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</si>
  <si>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</si>
  <si>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</si>
  <si>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</si>
  <si>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</si>
  <si>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</si>
  <si>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</si>
  <si>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</si>
  <si>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</si>
  <si>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</si>
  <si>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</si>
  <si>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</si>
  <si>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</si>
  <si>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</si>
  <si>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</si>
  <si>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</si>
  <si>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</si>
  <si>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</si>
  <si>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</si>
  <si>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</si>
  <si>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</si>
  <si>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</si>
  <si>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</si>
  <si>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</si>
  <si>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</si>
  <si>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</si>
  <si>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</si>
  <si>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</si>
  <si>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</si>
  <si>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</si>
  <si>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</si>
  <si>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</si>
  <si>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</si>
  <si>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</si>
  <si>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</si>
  <si>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</si>
  <si>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</si>
  <si>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</si>
  <si>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</si>
  <si>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</si>
  <si>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</si>
  <si>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</si>
  <si>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</si>
  <si>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</si>
  <si>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</si>
  <si>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</si>
  <si>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</si>
  <si>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</si>
  <si>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</si>
  <si>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</si>
  <si>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</si>
  <si>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</si>
  <si>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</si>
  <si>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</si>
  <si>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</si>
  <si>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</si>
  <si>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</si>
  <si>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</si>
  <si>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</si>
  <si>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</si>
  <si>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</si>
  <si>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</si>
  <si>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</si>
  <si>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</si>
  <si>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</si>
  <si>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</si>
  <si>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</si>
  <si>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</si>
  <si>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</si>
  <si>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</si>
  <si>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</si>
  <si>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</si>
  <si>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</si>
  <si>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</si>
  <si>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</si>
  <si>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</si>
  <si>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</si>
  <si>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</si>
  <si>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</si>
  <si>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</si>
  <si>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</si>
  <si>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</si>
  <si>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</si>
  <si>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</si>
  <si>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</si>
  <si>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</si>
  <si>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</si>
  <si>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</si>
  <si>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</si>
  <si>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</si>
  <si>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</si>
  <si>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</si>
  <si>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</si>
  <si>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</si>
  <si>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</si>
  <si>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</si>
  <si>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</si>
  <si>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</si>
  <si>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</si>
  <si>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</si>
  <si>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</si>
  <si>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</si>
  <si>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</si>
  <si>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</si>
  <si>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</si>
  <si>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</si>
  <si>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</si>
  <si>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</si>
  <si>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</si>
  <si>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</si>
  <si>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</si>
  <si>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</si>
  <si>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</si>
  <si>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</si>
  <si>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</si>
  <si>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</si>
  <si>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</si>
  <si>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</si>
  <si>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</si>
  <si>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</si>
  <si>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</si>
  <si>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</si>
  <si>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</si>
  <si>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</si>
  <si>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</si>
  <si>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</si>
  <si>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</si>
  <si>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</si>
  <si>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</si>
  <si>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</si>
  <si>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</si>
  <si>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</si>
  <si>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</si>
  <si>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</si>
  <si>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</si>
  <si>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</si>
  <si>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</si>
  <si>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</si>
  <si>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</si>
  <si>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</si>
  <si>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</si>
  <si>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</si>
  <si>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</si>
  <si>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</si>
  <si>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</si>
  <si>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</si>
  <si>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</si>
  <si>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</si>
  <si>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</si>
  <si>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</si>
  <si>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</si>
  <si>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</si>
  <si>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</si>
  <si>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</si>
  <si>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</si>
  <si>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</si>
  <si>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</si>
  <si>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</si>
  <si>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</si>
  <si>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</si>
  <si>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</si>
  <si>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</si>
  <si>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</si>
  <si>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</si>
  <si>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</si>
  <si>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</si>
  <si>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</si>
  <si>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</si>
  <si>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</si>
  <si>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</si>
  <si>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</si>
  <si>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</si>
  <si>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</si>
  <si>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</si>
  <si>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</si>
  <si>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</si>
  <si>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</si>
  <si>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</si>
  <si>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</si>
  <si>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</si>
  <si>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</si>
  <si>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</si>
  <si>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</si>
  <si>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</si>
  <si>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</si>
  <si>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</si>
  <si>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</si>
  <si>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</si>
  <si>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</si>
  <si>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</si>
  <si>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</si>
  <si>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</si>
  <si>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</si>
  <si>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</si>
  <si>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</si>
  <si>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</si>
  <si>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</si>
  <si>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</si>
  <si>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</si>
  <si>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</si>
  <si>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</si>
  <si>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</si>
  <si>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</si>
  <si>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</si>
  <si>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</si>
  <si>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</si>
  <si>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</si>
  <si>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</si>
  <si>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</si>
  <si>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</si>
  <si>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</si>
  <si>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</si>
  <si>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</si>
  <si>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</si>
  <si>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</si>
  <si>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</si>
  <si>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</si>
  <si>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</si>
  <si>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</si>
  <si>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</si>
  <si>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</si>
  <si>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</si>
  <si>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</si>
  <si>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</si>
  <si>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</si>
  <si>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</si>
  <si>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</si>
  <si>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</si>
  <si>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</si>
  <si>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</si>
  <si>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</si>
  <si>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</si>
  <si>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</si>
  <si>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</si>
  <si>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</si>
  <si>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</si>
  <si>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</si>
  <si>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</si>
  <si>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</si>
  <si>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</si>
  <si>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</si>
  <si>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</si>
  <si>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</si>
  <si>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</si>
  <si>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</si>
  <si>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</si>
  <si>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</si>
  <si>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</si>
  <si>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</si>
  <si>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</si>
  <si>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</si>
  <si>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</si>
  <si>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</si>
  <si>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</si>
  <si>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</si>
  <si>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</si>
  <si>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</si>
  <si>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</si>
  <si>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</si>
  <si>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</si>
  <si>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</si>
  <si>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</si>
  <si>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</si>
  <si>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</si>
  <si>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</si>
  <si>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</si>
  <si>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</si>
  <si>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</si>
  <si>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</si>
  <si>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</si>
  <si>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</si>
  <si>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</si>
  <si>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</si>
  <si>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</si>
  <si>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</si>
  <si>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</si>
  <si>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</si>
  <si>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</si>
  <si>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</si>
  <si>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</si>
  <si>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</si>
  <si>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</si>
  <si>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</si>
  <si>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</si>
  <si>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</si>
  <si>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</si>
  <si>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</si>
  <si>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</si>
  <si>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</si>
  <si>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</si>
  <si>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</si>
  <si>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</si>
  <si>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</si>
  <si>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</si>
  <si>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</si>
  <si>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</si>
  <si>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</si>
  <si>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</si>
  <si>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</si>
  <si>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</si>
  <si>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</si>
  <si>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</si>
  <si>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</si>
  <si>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</si>
  <si>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</si>
  <si>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</si>
  <si>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</si>
  <si>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</si>
  <si>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</si>
  <si>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</si>
  <si>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</si>
  <si>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</si>
  <si>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</si>
  <si>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</si>
  <si>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</si>
  <si>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</si>
  <si>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</si>
  <si>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</si>
  <si>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</si>
  <si>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</si>
  <si>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</si>
  <si>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</si>
  <si>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</si>
  <si>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</si>
  <si>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</si>
  <si>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</si>
  <si>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</si>
  <si>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</si>
  <si>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</si>
  <si>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</si>
  <si>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</si>
  <si>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</si>
  <si>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</si>
  <si>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</si>
  <si>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</si>
  <si>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</si>
  <si>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</si>
  <si>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</si>
  <si>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</si>
  <si>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</si>
  <si>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</si>
  <si>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</si>
  <si>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</si>
  <si>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</si>
  <si>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</si>
  <si>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</si>
  <si>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</si>
  <si>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</si>
  <si>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</si>
  <si>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</si>
  <si>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</si>
  <si>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</si>
  <si>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</si>
  <si>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</si>
  <si>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</si>
  <si>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</si>
  <si>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</si>
  <si>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</si>
  <si>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</si>
  <si>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</si>
  <si>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</si>
  <si>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</si>
  <si>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</si>
  <si>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</si>
  <si>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</si>
  <si>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</si>
  <si>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</si>
  <si>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</si>
  <si>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</si>
  <si>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</si>
  <si>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</si>
  <si>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</si>
  <si>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</si>
  <si>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</si>
  <si>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</si>
  <si>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</si>
  <si>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</si>
  <si>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</si>
  <si>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</si>
  <si>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</si>
  <si>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</si>
  <si>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</si>
  <si>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</si>
  <si>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</si>
  <si>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</si>
  <si>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</si>
  <si>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</si>
  <si>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</si>
  <si>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</si>
  <si>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</si>
  <si>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</si>
  <si>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</si>
  <si>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</si>
  <si>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</si>
  <si>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</si>
  <si>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</si>
  <si>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</si>
  <si>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</si>
  <si>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</si>
  <si>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</si>
  <si>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</si>
  <si>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</si>
  <si>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</si>
  <si>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</si>
  <si>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</si>
  <si>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</si>
  <si>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</si>
  <si>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</si>
  <si>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</si>
  <si>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</si>
  <si>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</si>
  <si>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</si>
  <si>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</si>
  <si>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</si>
  <si>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</si>
  <si>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</si>
  <si>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</si>
  <si>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</si>
  <si>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</si>
  <si>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</si>
  <si>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</si>
  <si>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</si>
  <si>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</si>
  <si>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</si>
  <si>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</si>
  <si>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</si>
  <si>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</si>
  <si>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</si>
  <si>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</si>
  <si>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</si>
  <si>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</si>
  <si>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</si>
  <si>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</si>
  <si>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</si>
  <si>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</si>
  <si>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</si>
  <si>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</si>
  <si>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</si>
  <si>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</si>
  <si>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</si>
  <si>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</si>
  <si>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</si>
  <si>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</si>
  <si>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</si>
  <si>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</si>
  <si>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</si>
  <si>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</si>
  <si>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</si>
  <si>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</si>
  <si>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</si>
  <si>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</si>
  <si>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</si>
  <si>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</si>
  <si>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</si>
  <si>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</si>
  <si>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</si>
  <si>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</si>
  <si>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</si>
  <si>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</si>
  <si>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</si>
  <si>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</si>
  <si>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</si>
  <si>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</si>
  <si>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</si>
  <si>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</si>
  <si>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</si>
  <si>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</si>
  <si>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</si>
  <si>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</si>
  <si>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</si>
  <si>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</si>
  <si>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</si>
  <si>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</si>
  <si>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</si>
  <si>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</si>
  <si>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</si>
  <si>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</si>
  <si>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</si>
  <si>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</si>
  <si>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</si>
  <si>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</si>
  <si>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</si>
  <si>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</si>
  <si>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</si>
  <si>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</si>
  <si>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</si>
  <si>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</si>
  <si>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</si>
  <si>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</si>
  <si>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</si>
  <si>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</si>
  <si>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</si>
  <si>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</si>
  <si>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</si>
  <si>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</si>
  <si>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</si>
  <si>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</si>
  <si>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</si>
  <si>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</si>
  <si>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</si>
  <si>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</si>
  <si>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</si>
  <si>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</si>
  <si>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</si>
  <si>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</si>
  <si>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</si>
  <si>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</si>
  <si>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</si>
  <si>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</si>
  <si>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</si>
  <si>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</si>
  <si>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</si>
  <si>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</si>
  <si>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</si>
  <si>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</si>
  <si>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</si>
  <si>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</si>
  <si>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</si>
  <si>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</si>
  <si>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</si>
  <si>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</si>
  <si>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</si>
  <si>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</si>
  <si>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</si>
  <si>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</si>
  <si>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</si>
  <si>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</si>
  <si>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</si>
  <si>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</si>
  <si>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</si>
  <si>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</si>
  <si>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</si>
  <si>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</si>
  <si>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</si>
  <si>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</si>
  <si>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</si>
  <si>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</si>
  <si>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</si>
  <si>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</si>
  <si>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</si>
  <si>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</si>
  <si>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</si>
  <si>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</si>
  <si>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</si>
  <si>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</si>
  <si>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</si>
  <si>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</si>
  <si>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</si>
  <si>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</si>
  <si>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</si>
  <si>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</si>
  <si>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</si>
  <si>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</si>
  <si>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</si>
  <si>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</si>
  <si>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</si>
  <si>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</si>
  <si>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</si>
  <si>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</si>
  <si>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</si>
  <si>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</si>
  <si>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</si>
  <si>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</si>
  <si>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</si>
  <si>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</si>
  <si>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</si>
  <si>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</si>
  <si>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</si>
  <si>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</si>
  <si>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</si>
  <si>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</si>
  <si>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</si>
  <si>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</si>
  <si>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</si>
  <si>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</si>
  <si>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</si>
  <si>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</si>
  <si>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</si>
  <si>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</si>
  <si>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</si>
  <si>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</si>
  <si>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</si>
  <si>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</si>
  <si>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</si>
  <si>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</si>
  <si>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</si>
  <si>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</si>
  <si>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</si>
  <si>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</si>
  <si>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</si>
  <si>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</si>
  <si>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</si>
  <si>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</si>
  <si>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</si>
  <si>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</si>
  <si>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</si>
  <si>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</si>
  <si>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</si>
  <si>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</si>
  <si>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</si>
  <si>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</si>
  <si>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</si>
  <si>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</si>
  <si>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</si>
  <si>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</si>
  <si>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</si>
  <si>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</si>
  <si>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</si>
  <si>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</si>
  <si>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</si>
  <si>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</si>
  <si>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</si>
  <si>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</si>
  <si>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</si>
  <si>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</si>
  <si>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</si>
  <si>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</si>
  <si>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</si>
  <si>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</si>
  <si>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</si>
  <si>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</si>
  <si>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</si>
  <si>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</si>
  <si>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</si>
  <si>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</si>
  <si>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</si>
  <si>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</si>
  <si>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</si>
  <si>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</si>
  <si>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</si>
  <si>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</si>
  <si>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</si>
  <si>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</si>
  <si>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</si>
  <si>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</si>
  <si>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</si>
  <si>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</si>
  <si>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</si>
  <si>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</si>
  <si>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</si>
  <si>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</si>
  <si>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</si>
  <si>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</si>
  <si>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</si>
  <si>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</si>
  <si>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</si>
  <si>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</si>
  <si>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</si>
  <si>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</si>
  <si>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</si>
  <si>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</si>
  <si>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</si>
  <si>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</si>
  <si>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</si>
  <si>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</si>
  <si>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</si>
  <si>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</si>
  <si>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</si>
  <si>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</si>
  <si>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</si>
  <si>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</si>
  <si>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</si>
  <si>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</si>
  <si>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</si>
  <si>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</si>
  <si>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</si>
  <si>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</si>
  <si>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</si>
  <si>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</si>
  <si>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</si>
  <si>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</si>
  <si>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</si>
  <si>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</si>
  <si>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</si>
  <si>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</si>
  <si>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</si>
  <si>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</si>
  <si>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</si>
  <si>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</si>
  <si>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</si>
  <si>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</si>
  <si>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</si>
  <si>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</si>
  <si>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</si>
  <si>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</si>
  <si>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</si>
  <si>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</si>
  <si>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</si>
  <si>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</si>
  <si>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</si>
  <si>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</si>
  <si>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</si>
  <si>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</si>
  <si>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</si>
  <si>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</si>
  <si>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</si>
  <si>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</si>
  <si>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</si>
  <si>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</si>
  <si>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</si>
  <si>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</si>
  <si>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</si>
  <si>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</si>
  <si>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</si>
  <si>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</si>
  <si>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</si>
  <si>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</si>
  <si>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</si>
  <si>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</si>
  <si>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</si>
  <si>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</si>
  <si>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</si>
  <si>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</si>
  <si>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</si>
  <si>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</si>
  <si>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</si>
  <si>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</si>
  <si>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</si>
  <si>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</si>
  <si>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</si>
  <si>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</si>
  <si>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</si>
  <si>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</si>
  <si>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</si>
  <si>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</si>
  <si>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</si>
  <si>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</si>
  <si>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</si>
  <si>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</si>
  <si>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</si>
  <si>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</si>
  <si>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</si>
  <si>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</si>
  <si>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</si>
  <si>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</si>
  <si>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</si>
  <si>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</si>
  <si>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</si>
  <si>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</si>
  <si>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</si>
  <si>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</si>
  <si>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</si>
  <si>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</si>
  <si>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</si>
  <si>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</si>
  <si>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</si>
  <si>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</si>
  <si>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</si>
  <si>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</si>
  <si>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</si>
  <si>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</si>
  <si>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</si>
  <si>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</si>
  <si>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</si>
  <si>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</si>
  <si>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</si>
  <si>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</si>
  <si>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</si>
  <si>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</si>
  <si>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</si>
  <si>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</si>
  <si>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</si>
  <si>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</si>
  <si>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</si>
  <si>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</si>
  <si>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</si>
  <si>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</si>
  <si>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</si>
  <si>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</si>
  <si>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</si>
  <si>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</si>
  <si>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</si>
  <si>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</si>
  <si>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</si>
  <si>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</si>
  <si>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</si>
  <si>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</si>
  <si>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</si>
  <si>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</si>
  <si>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</si>
  <si>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</si>
  <si>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</si>
  <si>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</si>
  <si>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</si>
  <si>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</si>
  <si>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</si>
  <si>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</si>
  <si>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</si>
  <si>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</si>
  <si>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</si>
  <si>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</si>
  <si>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</si>
  <si>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</si>
  <si>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</si>
  <si>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</si>
  <si>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</si>
  <si>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</si>
  <si>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</si>
  <si>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</si>
  <si>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</si>
  <si>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</si>
  <si>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</si>
  <si>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</si>
  <si>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</si>
  <si>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</si>
  <si>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</si>
  <si>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</si>
  <si>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</si>
  <si>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</si>
  <si>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</si>
  <si>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</si>
  <si>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</si>
  <si>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</si>
  <si>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</si>
  <si>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</si>
  <si>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</si>
  <si>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</si>
  <si>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</si>
  <si>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</si>
  <si>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</si>
  <si>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</si>
  <si>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</si>
  <si>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</si>
  <si>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</si>
  <si>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</si>
  <si>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</si>
  <si>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</si>
  <si>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</si>
  <si>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</si>
  <si>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</si>
  <si>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</si>
  <si>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</si>
  <si>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</si>
  <si>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</si>
  <si>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</si>
  <si>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</si>
  <si>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</si>
  <si>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</si>
  <si>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</si>
  <si>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</si>
  <si>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</si>
  <si>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</si>
  <si>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</si>
  <si>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</si>
  <si>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</si>
  <si>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</si>
  <si>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</si>
  <si>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</si>
  <si>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</si>
  <si>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</si>
  <si>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</si>
  <si>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</si>
  <si>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</si>
  <si>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</si>
  <si>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</si>
  <si>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</si>
  <si>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</si>
  <si>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</si>
  <si>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</si>
  <si>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</si>
  <si>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</si>
  <si>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</si>
  <si>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</si>
  <si>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</si>
  <si>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</si>
  <si>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</si>
  <si>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</si>
  <si>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</si>
  <si>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</si>
  <si>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</si>
  <si>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</si>
  <si>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</si>
  <si>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</si>
  <si>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</si>
  <si>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</si>
  <si>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</si>
  <si>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</si>
  <si>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</si>
  <si>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</si>
  <si>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</si>
  <si>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</si>
  <si>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</si>
  <si>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</si>
  <si>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</si>
  <si>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</si>
  <si>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</si>
  <si>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</si>
  <si>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</si>
  <si>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</si>
  <si>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</si>
  <si>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</si>
  <si>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</si>
  <si>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</si>
  <si>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</si>
  <si>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</si>
  <si>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</si>
  <si>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</si>
  <si>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</si>
  <si>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</si>
  <si>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</si>
  <si>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</si>
  <si>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</si>
  <si>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</si>
  <si>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</si>
  <si>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</si>
  <si>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</si>
  <si>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</si>
  <si>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</si>
  <si>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</si>
  <si>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</si>
  <si>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</si>
  <si>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</si>
  <si>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</si>
  <si>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</si>
  <si>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</si>
  <si>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</si>
  <si>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</si>
  <si>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</si>
  <si>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</si>
  <si>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</si>
  <si>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</si>
  <si>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</si>
  <si>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</si>
  <si>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</si>
  <si>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</si>
  <si>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</si>
  <si>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</si>
  <si>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</si>
  <si>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</si>
  <si>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</si>
  <si>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</si>
  <si>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</si>
  <si>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</si>
  <si>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</si>
  <si>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</si>
  <si>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</si>
  <si>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</si>
  <si>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</si>
  <si>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</si>
  <si>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</si>
  <si>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</si>
  <si>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</si>
  <si>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</si>
  <si>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</si>
  <si>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</si>
  <si>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</si>
  <si>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</si>
  <si>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</si>
  <si>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</si>
  <si>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</si>
  <si>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</si>
  <si>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</si>
  <si>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</si>
  <si>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</si>
  <si>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</si>
  <si>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</si>
  <si>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</si>
  <si>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</si>
  <si>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</si>
  <si>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</si>
  <si>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</si>
  <si>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</si>
  <si>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</si>
  <si>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</si>
  <si>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</si>
  <si>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</si>
  <si>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</si>
  <si>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</si>
  <si>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</si>
  <si>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</si>
  <si>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</si>
  <si>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</si>
  <si>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</si>
  <si>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</si>
  <si>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</si>
  <si>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</si>
  <si>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</si>
  <si>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</si>
  <si>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</si>
  <si>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</si>
  <si>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</si>
  <si>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</si>
  <si>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</si>
  <si>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</si>
  <si>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</si>
  <si>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</si>
  <si>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</si>
  <si>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</si>
  <si>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</si>
  <si>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</si>
  <si>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</si>
  <si>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</si>
  <si>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</si>
  <si>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</si>
  <si>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</si>
  <si>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</si>
  <si>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</si>
  <si>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</si>
  <si>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</si>
  <si>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</si>
  <si>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</si>
  <si>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</si>
  <si>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</si>
  <si>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</si>
  <si>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</si>
  <si>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</si>
  <si>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</si>
  <si>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</si>
  <si>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</si>
  <si>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</si>
  <si>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</si>
  <si>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</si>
  <si>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</si>
  <si>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</si>
  <si>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</si>
  <si>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</si>
  <si>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</si>
  <si>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</si>
  <si>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</si>
  <si>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</si>
  <si>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</si>
  <si>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</si>
  <si>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</si>
  <si>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</si>
  <si>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</si>
  <si>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</si>
  <si>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</si>
  <si>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</si>
  <si>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</si>
  <si>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</si>
  <si>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</si>
  <si>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</si>
  <si>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</si>
  <si>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</si>
  <si>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</si>
  <si>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</si>
  <si>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</si>
  <si>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</si>
  <si>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</si>
  <si>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</si>
  <si>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</si>
  <si>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</si>
  <si>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</si>
  <si>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</si>
  <si>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</si>
  <si>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</si>
  <si>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</si>
  <si>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</si>
  <si>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</si>
  <si>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</si>
  <si>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</si>
  <si>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</si>
  <si>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</si>
  <si>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</si>
  <si>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</si>
  <si>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</si>
  <si>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</si>
  <si>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</si>
  <si>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</si>
  <si>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</si>
  <si>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</si>
  <si>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</si>
  <si>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</si>
  <si>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</si>
  <si>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</si>
  <si>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</si>
  <si>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</si>
  <si>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</si>
  <si>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</si>
  <si>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</si>
  <si>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</si>
  <si>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</si>
  <si>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</si>
  <si>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</si>
  <si>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</si>
  <si>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</si>
  <si>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</si>
  <si>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</si>
  <si>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</si>
  <si>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</si>
  <si>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</si>
  <si>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</si>
  <si>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</si>
  <si>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</si>
  <si>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</si>
  <si>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</si>
  <si>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</si>
  <si>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</si>
  <si>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</si>
  <si>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</si>
  <si>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</si>
  <si>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</si>
  <si>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</si>
  <si>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</si>
  <si>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</si>
  <si>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</si>
  <si>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</si>
  <si>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</si>
  <si>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</si>
  <si>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</si>
  <si>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</si>
  <si>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</si>
  <si>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</si>
  <si>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</si>
  <si>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</si>
  <si>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</si>
  <si>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</si>
  <si>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</si>
  <si>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</si>
  <si>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</si>
  <si>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</si>
  <si>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</si>
  <si>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</si>
  <si>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</si>
  <si>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</si>
  <si>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</si>
  <si>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</si>
  <si>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</si>
  <si>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</si>
  <si>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</si>
  <si>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</si>
  <si>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</si>
  <si>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</si>
  <si>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</si>
  <si>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</si>
  <si>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</si>
  <si>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</si>
  <si>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</si>
  <si>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</si>
  <si>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</si>
  <si>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</si>
  <si>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</si>
  <si>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</si>
  <si>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</si>
  <si>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</si>
  <si>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</si>
  <si>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</si>
  <si>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</si>
  <si>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</si>
  <si>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</si>
  <si>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</si>
  <si>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</si>
  <si>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</si>
  <si>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</si>
  <si>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</si>
  <si>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</si>
  <si>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</si>
  <si>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</si>
  <si>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</si>
  <si>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</si>
  <si>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</si>
  <si>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</si>
  <si>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</si>
  <si>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</si>
  <si>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</si>
  <si>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</si>
  <si>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</si>
  <si>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</si>
  <si>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</si>
  <si>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</si>
  <si>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</si>
  <si>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</si>
  <si>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</si>
  <si>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</si>
  <si>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</si>
  <si>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</si>
  <si>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</si>
  <si>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</si>
  <si>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</si>
  <si>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</si>
  <si>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</si>
  <si>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</si>
  <si>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</si>
  <si>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</si>
  <si>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</si>
  <si>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</si>
  <si>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</si>
  <si>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</si>
  <si>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</si>
  <si>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</si>
  <si>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</si>
  <si>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</si>
  <si>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</si>
  <si>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</si>
  <si>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</si>
  <si>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</si>
  <si>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</si>
  <si>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</si>
  <si>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</si>
  <si>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</si>
  <si>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</si>
  <si>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</si>
  <si>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</si>
  <si>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</si>
  <si>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</si>
  <si>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</si>
  <si>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</si>
  <si>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</si>
  <si>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</si>
  <si>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</si>
  <si>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</si>
  <si>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</si>
  <si>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</si>
  <si>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</si>
  <si>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</si>
  <si>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</si>
  <si>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</si>
  <si>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</si>
  <si>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</si>
  <si>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</si>
  <si>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</si>
  <si>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</si>
  <si>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</si>
  <si>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</si>
  <si>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</si>
  <si>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</si>
  <si>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</si>
  <si>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</si>
  <si>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</si>
  <si>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</si>
  <si>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</si>
  <si>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</si>
  <si>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</si>
  <si>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</si>
  <si>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</si>
  <si>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</si>
  <si>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</si>
  <si>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</si>
  <si>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</si>
  <si>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</si>
  <si>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</si>
  <si>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</si>
  <si>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</si>
  <si>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</si>
  <si>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</si>
  <si>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</si>
  <si>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</si>
  <si>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</si>
  <si>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</si>
  <si>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</si>
  <si>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</si>
  <si>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</si>
  <si>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</si>
  <si>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</si>
  <si>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</si>
  <si>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</si>
  <si>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</si>
  <si>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</si>
  <si>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</si>
  <si>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</si>
  <si>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</si>
  <si>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</si>
  <si>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</si>
  <si>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</si>
  <si>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</si>
  <si>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</si>
  <si>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</si>
  <si>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</si>
  <si>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</si>
  <si>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</si>
  <si>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</si>
  <si>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</si>
  <si>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</si>
  <si>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</si>
  <si>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</si>
  <si>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</si>
  <si>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</si>
  <si>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</si>
  <si>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</si>
  <si>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</si>
  <si>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</si>
  <si>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</si>
  <si>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</si>
  <si>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</si>
  <si>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</si>
  <si>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</si>
  <si>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</si>
  <si>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</si>
  <si>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</si>
  <si>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</si>
  <si>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</si>
  <si>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</si>
  <si>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</si>
  <si>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</si>
  <si>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</si>
  <si>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</si>
  <si>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</si>
  <si>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</si>
  <si>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</si>
  <si>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</si>
  <si>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</si>
  <si>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</si>
  <si>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</si>
  <si>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</si>
  <si>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</si>
  <si>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</si>
  <si>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</si>
  <si>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</si>
  <si>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</si>
  <si>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</si>
  <si>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</si>
  <si>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</si>
  <si>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</si>
  <si>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</si>
  <si>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</si>
  <si>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</si>
  <si>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</si>
  <si>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</si>
  <si>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</si>
  <si>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</si>
  <si>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</si>
  <si>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</si>
  <si>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</si>
  <si>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</si>
  <si>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</si>
  <si>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</si>
  <si>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</si>
  <si>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</si>
  <si>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</si>
  <si>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</si>
  <si>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</si>
  <si>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</si>
  <si>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</si>
  <si>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</si>
  <si>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</si>
  <si>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</si>
  <si>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</si>
  <si>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</si>
  <si>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</si>
  <si>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</si>
  <si>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</si>
  <si>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</si>
  <si>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</si>
  <si>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</si>
  <si>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</si>
  <si>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</si>
  <si>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</si>
  <si>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</si>
  <si>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</si>
  <si>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</si>
  <si>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</si>
  <si>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</si>
  <si>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</si>
  <si>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</si>
  <si>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</si>
  <si>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</si>
  <si>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</si>
  <si>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</si>
  <si>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</si>
  <si>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</si>
  <si>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</si>
  <si>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</si>
  <si>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</si>
  <si>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</si>
  <si>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</si>
  <si>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</si>
  <si>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</si>
  <si>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</si>
  <si>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</si>
  <si>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</si>
  <si>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</si>
  <si>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</si>
  <si>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</si>
  <si>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</si>
  <si>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</si>
  <si>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</si>
  <si>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</si>
  <si>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</si>
  <si>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</si>
  <si>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</si>
  <si>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</si>
  <si>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</si>
  <si>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</si>
  <si>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</si>
  <si>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</si>
  <si>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</si>
  <si>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</si>
  <si>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</si>
  <si>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</si>
  <si>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</si>
  <si>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</si>
  <si>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</si>
  <si>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</si>
  <si>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</si>
  <si>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</si>
  <si>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</si>
  <si>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</si>
  <si>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</si>
  <si>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</si>
  <si>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</si>
  <si>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</si>
  <si>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</si>
  <si>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</si>
  <si>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</si>
  <si>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</si>
  <si>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</si>
  <si>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</si>
  <si>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</si>
  <si>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</si>
  <si>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</si>
  <si>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</si>
  <si>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</si>
  <si>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</si>
  <si>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</si>
  <si>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</si>
  <si>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</si>
  <si>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</si>
  <si>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</si>
  <si>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</si>
  <si>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</si>
  <si>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</si>
  <si>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</si>
  <si>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</si>
  <si>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</si>
  <si>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</si>
  <si>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</si>
  <si>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</si>
  <si>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</si>
  <si>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</si>
  <si>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</si>
  <si>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</si>
  <si>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</si>
  <si>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</si>
  <si>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</si>
  <si>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</si>
  <si>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</si>
  <si>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</si>
  <si>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</si>
  <si>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</si>
  <si>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</si>
  <si>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</si>
  <si>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</si>
  <si>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</si>
  <si>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</si>
  <si>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</si>
  <si>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</si>
  <si>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</si>
  <si>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</si>
  <si>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</si>
  <si>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</si>
  <si>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</si>
  <si>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</si>
  <si>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</si>
  <si>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</si>
  <si>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</si>
  <si>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</si>
  <si>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</si>
  <si>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</si>
  <si>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</si>
  <si>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</si>
  <si>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</si>
  <si>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</si>
  <si>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</si>
  <si>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</si>
  <si>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</si>
  <si>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</si>
  <si>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</si>
  <si>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</si>
  <si>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</si>
  <si>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</si>
  <si>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</si>
  <si>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</si>
  <si>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</si>
  <si>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</si>
  <si>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</si>
  <si>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</si>
  <si>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</si>
  <si>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</si>
  <si>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</si>
  <si>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</si>
  <si>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</si>
  <si>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</si>
  <si>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</si>
  <si>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</si>
  <si>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</si>
  <si>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</si>
  <si>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</si>
  <si>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</si>
  <si>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</si>
  <si>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</si>
  <si>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</si>
  <si>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</si>
  <si>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</si>
  <si>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</si>
  <si>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</si>
  <si>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</si>
  <si>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</si>
  <si>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</si>
  <si>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</si>
  <si>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</si>
  <si>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</si>
  <si>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</si>
  <si>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</si>
  <si>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</si>
  <si>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</si>
  <si>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</si>
  <si>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</si>
  <si>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</si>
  <si>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</si>
  <si>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</si>
  <si>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</si>
  <si>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</si>
  <si>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</si>
  <si>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</si>
  <si>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</si>
  <si>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</si>
  <si>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</si>
  <si>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</si>
  <si>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</si>
  <si>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</si>
  <si>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</si>
  <si>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</si>
  <si>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</si>
  <si>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</si>
  <si>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</si>
  <si>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</si>
  <si>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</si>
  <si>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</si>
  <si>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</si>
  <si>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</si>
  <si>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</si>
  <si>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</si>
  <si>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</si>
  <si>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</si>
  <si>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</si>
  <si>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</si>
  <si>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</si>
  <si>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</si>
  <si>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</si>
  <si>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</si>
  <si>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</si>
  <si>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</si>
  <si>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</si>
  <si>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</si>
  <si>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</si>
  <si>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</si>
  <si>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</si>
  <si>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</si>
  <si>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</si>
  <si>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</si>
  <si>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</si>
  <si>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</si>
  <si>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</si>
  <si>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</si>
  <si>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</si>
  <si>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</si>
  <si>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</si>
  <si>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</si>
  <si>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</si>
  <si>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</si>
  <si>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</si>
  <si>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</si>
  <si>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</si>
  <si>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</si>
  <si>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</si>
  <si>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</si>
  <si>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</si>
  <si>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</si>
  <si>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</si>
  <si>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</si>
  <si>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</si>
  <si>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</si>
  <si>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</si>
  <si>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</si>
  <si>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</si>
  <si>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</si>
  <si>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</si>
  <si>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</si>
  <si>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</si>
  <si>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</si>
  <si>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</si>
  <si>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</si>
  <si>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</si>
  <si>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</si>
  <si>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</si>
  <si>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</si>
  <si>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</si>
  <si>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</si>
  <si>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</si>
  <si>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</si>
  <si>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</si>
  <si>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</si>
  <si>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</si>
  <si>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</si>
  <si>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</si>
  <si>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</si>
  <si>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</si>
  <si>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</si>
  <si>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</si>
  <si>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</si>
  <si>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</si>
  <si>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</si>
  <si>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</si>
  <si>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</si>
  <si>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</si>
  <si>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</si>
  <si>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</si>
  <si>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</si>
  <si>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</si>
  <si>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</si>
  <si>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</si>
  <si>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</si>
  <si>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</si>
  <si>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</si>
  <si>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</si>
  <si>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</si>
  <si>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</si>
  <si>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</si>
  <si>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</si>
  <si>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</si>
  <si>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</si>
  <si>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</si>
  <si>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</si>
  <si>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</si>
  <si>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</si>
  <si>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</si>
  <si>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</si>
  <si>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</si>
  <si>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</si>
  <si>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</si>
  <si>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</si>
  <si>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</si>
  <si>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</si>
  <si>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</si>
  <si>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</si>
  <si>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</si>
  <si>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</si>
  <si>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</si>
  <si>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</si>
  <si>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</si>
  <si>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</si>
  <si>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</si>
  <si>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</si>
  <si>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</si>
  <si>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</si>
  <si>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</si>
  <si>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</si>
  <si>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</si>
  <si>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</si>
  <si>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</si>
  <si>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</si>
  <si>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</si>
  <si>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</si>
  <si>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</si>
  <si>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</si>
  <si>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</si>
  <si>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</si>
  <si>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</si>
  <si>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</si>
  <si>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</si>
  <si>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</si>
  <si>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</si>
  <si>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</si>
  <si>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</si>
  <si>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</si>
  <si>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</si>
  <si>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</si>
  <si>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</si>
  <si>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</si>
  <si>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</si>
  <si>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</si>
  <si>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</si>
  <si>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</si>
  <si>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</si>
  <si>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</si>
  <si>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</si>
  <si>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</si>
  <si>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</si>
  <si>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</si>
  <si>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</si>
  <si>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</si>
  <si>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</si>
  <si>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</si>
  <si>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</si>
  <si>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</si>
  <si>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</si>
  <si>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</si>
  <si>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</si>
  <si>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</si>
  <si>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</si>
  <si>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</si>
  <si>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</si>
  <si>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</si>
  <si>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</si>
  <si>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</si>
  <si>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</si>
  <si>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</si>
  <si>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</si>
  <si>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</si>
  <si>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</si>
  <si>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</si>
  <si>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</si>
  <si>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</si>
  <si>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</si>
  <si>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</si>
  <si>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</si>
  <si>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</si>
  <si>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</si>
  <si>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</si>
  <si>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</si>
  <si>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</si>
  <si>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</si>
  <si>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</si>
  <si>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</si>
  <si>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</si>
  <si>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</si>
  <si>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</si>
  <si>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</si>
  <si>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</si>
  <si>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</si>
  <si>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</si>
  <si>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</si>
  <si>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</si>
  <si>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</si>
  <si>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</si>
  <si>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</si>
  <si>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</si>
  <si>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</si>
  <si>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</si>
  <si>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</si>
  <si>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</si>
  <si>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</si>
  <si>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</si>
  <si>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</si>
  <si>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</si>
  <si>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</si>
  <si>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</si>
  <si>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</si>
  <si>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</si>
  <si>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</si>
  <si>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</si>
  <si>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</si>
  <si>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</si>
  <si>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</si>
  <si>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</si>
  <si>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</si>
  <si>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</si>
  <si>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</si>
  <si>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</si>
  <si>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</si>
  <si>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</si>
  <si>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</si>
  <si>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</si>
  <si>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</si>
  <si>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</si>
  <si>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</si>
  <si>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</si>
  <si>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</si>
  <si>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</si>
  <si>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</si>
  <si>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</si>
  <si>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</si>
  <si>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</si>
  <si>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</si>
  <si>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</si>
  <si>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</si>
  <si>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</si>
  <si>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</si>
  <si>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</si>
  <si>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</si>
  <si>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</si>
  <si>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</si>
  <si>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</si>
  <si>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</si>
  <si>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</si>
  <si>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</si>
  <si>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</si>
  <si>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</si>
  <si>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</si>
  <si>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</si>
  <si>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</si>
  <si>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</si>
  <si>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</si>
  <si>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</si>
  <si>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</si>
  <si>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</si>
  <si>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</si>
  <si>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</si>
  <si>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</si>
  <si>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</si>
  <si>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</si>
  <si>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</si>
  <si>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</si>
  <si>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</si>
  <si>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</si>
  <si>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</si>
  <si>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</si>
  <si>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</si>
  <si>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</si>
  <si>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</si>
  <si>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</si>
  <si>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</si>
  <si>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</si>
  <si>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</si>
  <si>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</si>
  <si>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</si>
  <si>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</si>
  <si>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</si>
  <si>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</si>
  <si>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</si>
  <si>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</si>
  <si>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</si>
  <si>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</si>
  <si>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</si>
  <si>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</si>
  <si>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</si>
  <si>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</si>
  <si>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</si>
  <si>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</si>
  <si>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</si>
  <si>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</si>
  <si>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</si>
  <si>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</si>
  <si>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</si>
  <si>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</si>
  <si>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</si>
  <si>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</si>
  <si>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</si>
  <si>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</si>
  <si>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</si>
  <si>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</si>
  <si>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</si>
  <si>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</si>
  <si>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</si>
  <si>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</si>
  <si>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</si>
  <si>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</si>
  <si>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</si>
  <si>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</si>
  <si>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</si>
  <si>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</si>
  <si>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</si>
  <si>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</si>
  <si>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</si>
  <si>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</si>
  <si>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</si>
  <si>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</si>
  <si>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</si>
  <si>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</si>
  <si>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</si>
  <si>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</si>
  <si>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</si>
  <si>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</si>
  <si>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</si>
  <si>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</si>
  <si>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</si>
  <si>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</si>
  <si>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</si>
  <si>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</si>
  <si>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</si>
  <si>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</si>
  <si>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</si>
  <si>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</si>
  <si>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</si>
  <si>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</si>
  <si>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</si>
  <si>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</si>
  <si>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</si>
  <si>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</si>
  <si>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</si>
  <si>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</si>
  <si>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</si>
  <si>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</si>
  <si>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</si>
  <si>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</si>
  <si>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</si>
  <si>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</si>
  <si>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</si>
  <si>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</si>
  <si>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</si>
  <si>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</si>
  <si>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</si>
  <si>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</si>
  <si>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</si>
  <si>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</si>
  <si>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</si>
  <si>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</si>
  <si>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</si>
  <si>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</si>
  <si>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</si>
  <si>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</si>
  <si>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</si>
  <si>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</si>
  <si>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</si>
  <si>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</si>
  <si>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</si>
  <si>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</si>
  <si>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</si>
  <si>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</si>
  <si>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</si>
  <si>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</si>
  <si>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</si>
  <si>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</si>
  <si>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</si>
  <si>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</si>
  <si>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</si>
  <si>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</si>
  <si>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</si>
  <si>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</si>
  <si>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</si>
  <si>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</si>
  <si>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</si>
  <si>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</si>
  <si>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</si>
  <si>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</si>
  <si>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</si>
  <si>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</si>
  <si>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</si>
  <si>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</si>
  <si>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</si>
  <si>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</si>
  <si>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</si>
  <si>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</si>
  <si>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</si>
  <si>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</si>
  <si>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</si>
  <si>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</si>
  <si>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</si>
  <si>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</si>
  <si>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</si>
  <si>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</si>
  <si>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</si>
  <si>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</si>
  <si>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</si>
  <si>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</si>
  <si>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</si>
  <si>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</si>
  <si>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</si>
  <si>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</si>
  <si>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</si>
  <si>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</si>
  <si>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</si>
  <si>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</si>
  <si>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</si>
  <si>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</si>
  <si>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</si>
  <si>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</si>
  <si>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</si>
  <si>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</si>
  <si>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</si>
  <si>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</si>
  <si>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</si>
  <si>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</si>
  <si>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</si>
  <si>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</si>
  <si>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</si>
  <si>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</si>
  <si>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</si>
  <si>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</si>
  <si>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</si>
  <si>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</si>
  <si>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</si>
  <si>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</si>
  <si>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</si>
  <si>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</si>
  <si>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</si>
  <si>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</si>
  <si>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</si>
  <si>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</si>
  <si>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</si>
  <si>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</si>
  <si>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</si>
  <si>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</si>
  <si>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</si>
  <si>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</si>
  <si>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</si>
  <si>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</si>
  <si>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</si>
  <si>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</si>
  <si>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</si>
  <si>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</si>
  <si>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</si>
  <si>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</si>
  <si>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</si>
  <si>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</si>
  <si>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</si>
  <si>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</si>
  <si>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</si>
  <si>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</si>
  <si>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</si>
  <si>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</si>
  <si>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</si>
  <si>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</si>
  <si>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</si>
  <si>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</si>
  <si>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</si>
  <si>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</si>
  <si>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</si>
  <si>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</si>
  <si>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</si>
  <si>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</si>
  <si>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</si>
  <si>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</si>
  <si>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</si>
  <si>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</si>
  <si>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</si>
  <si>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</si>
  <si>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</si>
  <si>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</si>
  <si>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</si>
  <si>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</si>
  <si>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</si>
  <si>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</si>
  <si>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</si>
  <si>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</si>
  <si>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</si>
  <si>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</si>
  <si>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</si>
  <si>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</si>
  <si>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</si>
  <si>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</si>
  <si>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</si>
  <si>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</si>
  <si>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</si>
  <si>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</si>
  <si>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</si>
  <si>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</si>
  <si>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</si>
  <si>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</si>
  <si>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</si>
  <si>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</si>
  <si>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</si>
  <si>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</si>
  <si>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</si>
  <si>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</si>
  <si>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</si>
  <si>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</si>
  <si>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</si>
  <si>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</si>
  <si>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</si>
  <si>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</si>
  <si>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</si>
  <si>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</si>
  <si>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</si>
  <si>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</si>
  <si>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</si>
  <si>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</si>
  <si>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</si>
  <si>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</si>
  <si>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</si>
  <si>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</si>
  <si>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</si>
  <si>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</si>
  <si>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</si>
  <si>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</si>
  <si>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</si>
  <si>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</si>
  <si>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</si>
  <si>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</si>
  <si>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</si>
  <si>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</si>
  <si>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</si>
  <si>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</si>
  <si>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</si>
  <si>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</si>
  <si>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</si>
  <si>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</si>
  <si>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</si>
  <si>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</si>
  <si>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</si>
  <si>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</si>
  <si>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</si>
  <si>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</si>
  <si>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</si>
  <si>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</si>
  <si>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</si>
  <si>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</si>
  <si>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</si>
  <si>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</si>
  <si>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</si>
  <si>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</si>
  <si>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</si>
  <si>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</si>
  <si>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</si>
  <si>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</si>
  <si>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</si>
  <si>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</si>
  <si>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</si>
  <si>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</si>
  <si>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</si>
  <si>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</si>
  <si>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</si>
  <si>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</si>
  <si>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</si>
  <si>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</si>
  <si>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</si>
  <si>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</si>
  <si>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</si>
  <si>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</si>
  <si>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</si>
  <si>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</si>
  <si>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</si>
  <si>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</si>
  <si>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</si>
  <si>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</si>
  <si>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</si>
  <si>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</si>
  <si>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</si>
  <si>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</si>
  <si>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</si>
  <si>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</si>
  <si>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</si>
  <si>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</si>
  <si>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</si>
  <si>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</si>
  <si>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</si>
  <si>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</si>
  <si>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</si>
  <si>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</si>
  <si>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</si>
  <si>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</si>
  <si>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</si>
  <si>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</si>
  <si>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</si>
  <si>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</si>
  <si>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</si>
  <si>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</si>
  <si>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</si>
  <si>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</si>
  <si>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</si>
  <si>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</si>
  <si>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</si>
  <si>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</si>
  <si>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</si>
  <si>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</si>
  <si>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</si>
  <si>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</si>
  <si>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</si>
  <si>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</si>
  <si>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</si>
  <si>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</si>
  <si>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</si>
  <si>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</si>
  <si>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</si>
  <si>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</si>
  <si>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</si>
  <si>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</si>
  <si>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</si>
  <si>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</si>
  <si>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</si>
  <si>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</si>
  <si>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</si>
  <si>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</si>
  <si>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</si>
  <si>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</si>
  <si>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</si>
  <si>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</si>
  <si>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</si>
  <si>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</si>
  <si>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</si>
  <si>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</si>
  <si>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</si>
  <si>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</si>
  <si>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</si>
  <si>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</si>
  <si>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</si>
  <si>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</si>
  <si>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</si>
  <si>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</si>
  <si>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</si>
  <si>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</si>
  <si>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</si>
  <si>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</si>
  <si>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</si>
  <si>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</si>
  <si>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</si>
  <si>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</si>
  <si>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</si>
  <si>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</si>
  <si>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</si>
  <si>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</si>
  <si>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</si>
  <si>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</si>
  <si>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</si>
  <si>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</si>
  <si>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</si>
  <si>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</si>
  <si>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</si>
  <si>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</si>
  <si>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</si>
  <si>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</si>
  <si>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</si>
  <si>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</si>
  <si>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</si>
  <si>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</si>
  <si>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</si>
  <si>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</si>
  <si>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</si>
  <si>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</si>
  <si>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</si>
  <si>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</si>
  <si>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</si>
  <si>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</si>
  <si>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</si>
  <si>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</si>
  <si>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</si>
  <si>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</si>
  <si>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</si>
  <si>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</si>
  <si>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</si>
  <si>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</si>
  <si>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</si>
  <si>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</si>
  <si>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</si>
  <si>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</si>
  <si>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</si>
  <si>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</si>
  <si>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</si>
  <si>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</si>
  <si>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</si>
  <si>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</si>
  <si>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</si>
  <si>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</si>
  <si>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</si>
  <si>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</si>
  <si>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</si>
  <si>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</si>
  <si>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</si>
  <si>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</si>
  <si>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</si>
  <si>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</si>
  <si>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</si>
  <si>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</si>
  <si>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</si>
  <si>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</si>
  <si>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</si>
  <si>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</si>
  <si>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</si>
  <si>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</si>
  <si>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</si>
  <si>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</si>
  <si>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</si>
  <si>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</si>
  <si>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</si>
  <si>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</si>
  <si>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</si>
  <si>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</si>
  <si>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</si>
  <si>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</si>
  <si>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</si>
  <si>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</si>
  <si>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</si>
  <si>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</si>
  <si>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</si>
  <si>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</si>
  <si>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</si>
  <si>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</si>
  <si>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</si>
  <si>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</si>
  <si>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</si>
  <si>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</si>
  <si>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</si>
  <si>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</si>
  <si>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</si>
  <si>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</si>
  <si>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</si>
  <si>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</si>
  <si>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</si>
  <si>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</si>
  <si>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</si>
  <si>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</si>
  <si>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</si>
  <si>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</si>
  <si>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</si>
  <si>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</si>
  <si>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</si>
  <si>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</si>
  <si>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</si>
  <si>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</si>
  <si>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</si>
  <si>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</si>
  <si>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</si>
  <si>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</si>
  <si>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</si>
  <si>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</si>
  <si>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</si>
  <si>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</si>
  <si>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</si>
  <si>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</si>
  <si>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</si>
  <si>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</si>
  <si>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</si>
  <si>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</si>
  <si>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</si>
  <si>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</si>
  <si>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</si>
  <si>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</si>
  <si>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</si>
  <si>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</si>
  <si>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</si>
  <si>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</si>
  <si>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</si>
  <si>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</si>
  <si>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</si>
  <si>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</si>
  <si>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</si>
  <si>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</si>
  <si>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</si>
  <si>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</si>
  <si>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</si>
  <si>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</si>
  <si>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</si>
  <si>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</si>
  <si>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</si>
  <si>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</si>
  <si>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</si>
  <si>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</si>
  <si>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</si>
  <si>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</si>
  <si>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</si>
  <si>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</si>
  <si>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</si>
  <si>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</si>
  <si>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</si>
  <si>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</si>
  <si>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</si>
  <si>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</si>
  <si>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</si>
  <si>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</si>
  <si>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</si>
  <si>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</si>
  <si>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</si>
  <si>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</si>
  <si>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</si>
  <si>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</si>
  <si>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</si>
  <si>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</si>
  <si>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</si>
  <si>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</si>
  <si>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</si>
  <si>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</si>
  <si>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</si>
  <si>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</si>
  <si>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</si>
  <si>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</si>
  <si>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</si>
  <si>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</si>
  <si>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</si>
  <si>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</si>
  <si>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</si>
  <si>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</si>
  <si>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</si>
  <si>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</si>
  <si>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</si>
  <si>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</si>
  <si>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</si>
  <si>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</si>
  <si>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</si>
  <si>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</si>
  <si>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</si>
  <si>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</si>
  <si>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</si>
  <si>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</si>
  <si>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</si>
  <si>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</si>
  <si>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</si>
  <si>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</si>
  <si>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</si>
  <si>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</si>
  <si>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</si>
  <si>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</si>
  <si>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</si>
  <si>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</si>
  <si>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</si>
  <si>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</si>
  <si>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</si>
  <si>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</si>
  <si>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</si>
  <si>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</si>
  <si>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</si>
  <si>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</si>
  <si>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</si>
  <si>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</si>
  <si>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</si>
  <si>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</si>
  <si>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</si>
  <si>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</si>
  <si>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</si>
  <si>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</si>
  <si>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</si>
  <si>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</si>
  <si>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</si>
  <si>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</si>
  <si>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</si>
  <si>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</si>
  <si>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</si>
  <si>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</si>
  <si>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</si>
  <si>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</si>
  <si>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</si>
  <si>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</si>
  <si>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</si>
  <si>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</si>
  <si>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</si>
  <si>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</si>
  <si>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</si>
  <si>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</si>
  <si>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</si>
  <si>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</si>
  <si>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</si>
  <si>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</si>
  <si>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</si>
  <si>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</si>
  <si>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</si>
  <si>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</si>
  <si>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</si>
  <si>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</si>
  <si>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</si>
  <si>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</si>
  <si>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</si>
  <si>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</si>
  <si>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</si>
  <si>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</si>
  <si>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</si>
  <si>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</si>
  <si>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</si>
  <si>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</si>
  <si>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</si>
  <si>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</si>
  <si>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</si>
  <si>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</si>
  <si>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</si>
  <si>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</si>
  <si>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</si>
  <si>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</si>
  <si>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</si>
  <si>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</si>
  <si>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</si>
  <si>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</si>
  <si>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</si>
  <si>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</si>
  <si>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</si>
  <si>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</si>
  <si>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</si>
  <si>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</si>
  <si>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</si>
  <si>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</si>
  <si>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</si>
  <si>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</si>
  <si>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</si>
  <si>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</si>
  <si>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</si>
  <si>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</si>
  <si>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</si>
  <si>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</si>
  <si>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</si>
  <si>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</si>
  <si>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</si>
  <si>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</si>
  <si>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</si>
  <si>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</si>
  <si>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</si>
  <si>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</si>
  <si>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</si>
  <si>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</si>
  <si>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</si>
  <si>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</si>
  <si>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</si>
  <si>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</si>
  <si>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</si>
  <si>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</si>
  <si>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</si>
  <si>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</si>
  <si>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</si>
  <si>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</si>
  <si>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</si>
  <si>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</si>
  <si>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</si>
  <si>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</si>
  <si>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</si>
  <si>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</si>
  <si>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</si>
  <si>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</si>
  <si>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</si>
  <si>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</si>
  <si>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</si>
  <si>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</si>
  <si>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</si>
  <si>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</si>
  <si>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</si>
  <si>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</si>
  <si>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</si>
  <si>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</si>
  <si>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</si>
  <si>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</si>
  <si>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</si>
  <si>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</si>
  <si>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</si>
  <si>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</si>
  <si>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</si>
  <si>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</si>
  <si>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</si>
  <si>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</si>
  <si>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</si>
  <si>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</si>
  <si>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</si>
  <si>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</si>
  <si>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</si>
  <si>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</si>
  <si>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</si>
  <si>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</si>
  <si>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</si>
  <si>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</si>
  <si>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</si>
  <si>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</si>
  <si>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</si>
  <si>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</si>
  <si>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</si>
  <si>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</si>
  <si>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</si>
  <si>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</si>
  <si>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</si>
  <si>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</si>
  <si>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</si>
  <si>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</si>
  <si>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</si>
  <si>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</si>
  <si>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</si>
  <si>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</si>
  <si>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</si>
  <si>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</si>
  <si>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</si>
  <si>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</si>
  <si>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</si>
  <si>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</si>
  <si>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</si>
  <si>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</si>
  <si>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</si>
  <si>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</si>
  <si>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</si>
  <si>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</si>
  <si>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</si>
  <si>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</si>
  <si>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</si>
  <si>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</si>
  <si>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</si>
  <si>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</si>
  <si>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</si>
  <si>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</si>
  <si>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</si>
  <si>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</si>
  <si>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</si>
  <si>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</si>
  <si>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</si>
  <si>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</si>
  <si>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</si>
  <si>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</si>
  <si>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</si>
  <si>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</si>
  <si>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</si>
  <si>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</si>
  <si>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</si>
  <si>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</si>
  <si>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</si>
  <si>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</si>
  <si>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</si>
  <si>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</si>
  <si>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</si>
  <si>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</si>
  <si>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</si>
  <si>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</si>
  <si>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</si>
  <si>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</si>
  <si>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</si>
  <si>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</si>
  <si>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</si>
  <si>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</si>
  <si>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</si>
  <si>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</si>
  <si>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</si>
  <si>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</si>
  <si>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</si>
  <si>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</si>
  <si>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</si>
  <si>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</si>
  <si>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</si>
  <si>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</si>
  <si>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</si>
  <si>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</si>
  <si>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</si>
  <si>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</si>
  <si>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</si>
  <si>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</si>
  <si>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</si>
  <si>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</si>
  <si>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</si>
  <si>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</si>
  <si>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</si>
  <si>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</si>
  <si>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</si>
  <si>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</si>
  <si>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</si>
  <si>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</si>
  <si>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</si>
  <si>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</si>
  <si>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</si>
  <si>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</si>
  <si>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</si>
  <si>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</si>
  <si>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</si>
  <si>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</si>
  <si>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</si>
  <si>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</si>
  <si>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</si>
  <si>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</si>
  <si>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</si>
  <si>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</si>
  <si>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</si>
  <si>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</si>
  <si>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</si>
  <si>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</si>
  <si>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</si>
  <si>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</si>
  <si>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</si>
  <si>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</si>
  <si>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</si>
  <si>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</si>
  <si>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</si>
  <si>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</si>
  <si>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</si>
  <si>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</si>
  <si>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</si>
  <si>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</si>
  <si>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</si>
  <si>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</si>
  <si>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</si>
  <si>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</si>
  <si>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</si>
  <si>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</si>
  <si>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</si>
  <si>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</si>
  <si>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</si>
  <si>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</si>
  <si>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</si>
  <si>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</si>
  <si>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</si>
  <si>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</si>
  <si>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</si>
  <si>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</si>
  <si>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</si>
  <si>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</si>
  <si>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</si>
  <si>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</si>
  <si>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</si>
  <si>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</si>
  <si>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</si>
  <si>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</si>
  <si>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</si>
  <si>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</si>
  <si>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</si>
  <si>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</si>
  <si>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</si>
  <si>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</si>
  <si>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</si>
  <si>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</si>
  <si>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</si>
  <si>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</si>
  <si>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</si>
  <si>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</si>
  <si>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</si>
  <si>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</si>
  <si>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</si>
  <si>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</si>
  <si>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</si>
  <si>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</si>
  <si>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</si>
  <si>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</si>
  <si>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</si>
  <si>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</si>
  <si>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</si>
  <si>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</si>
  <si>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</si>
  <si>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</si>
  <si>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</si>
  <si>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</si>
  <si>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</si>
  <si>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</si>
  <si>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</si>
  <si>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</si>
  <si>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</si>
  <si>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</si>
  <si>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</si>
  <si>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</si>
  <si>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</si>
  <si>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</si>
  <si>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</si>
  <si>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</si>
  <si>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</si>
  <si>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</si>
  <si>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</si>
  <si>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</si>
  <si>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</si>
  <si>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</si>
  <si>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</si>
  <si>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</si>
  <si>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</si>
  <si>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</si>
  <si>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</si>
  <si>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</si>
  <si>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</si>
  <si>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</si>
  <si>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</si>
  <si>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</si>
  <si>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</si>
  <si>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</si>
  <si>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</si>
  <si>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</si>
  <si>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</si>
  <si>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</si>
  <si>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</si>
  <si>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</si>
  <si>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</si>
  <si>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</si>
  <si>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</si>
  <si>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</si>
  <si>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</si>
  <si>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</si>
  <si>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</si>
  <si>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</si>
  <si>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</si>
  <si>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</si>
  <si>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</si>
  <si>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</si>
  <si>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</si>
  <si>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</si>
  <si>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</si>
  <si>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</si>
  <si>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</si>
  <si>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</si>
  <si>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</si>
  <si>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</si>
  <si>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</si>
  <si>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</si>
  <si>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</si>
  <si>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</si>
  <si>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</si>
  <si>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</si>
  <si>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</si>
  <si>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</si>
  <si>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</si>
  <si>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</si>
  <si>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</si>
  <si>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</si>
  <si>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</si>
  <si>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</si>
  <si>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</si>
  <si>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</si>
  <si>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</si>
  <si>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</si>
  <si>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</si>
  <si>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</si>
  <si>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</si>
  <si>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</si>
  <si>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</si>
  <si>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</si>
  <si>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</si>
  <si>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</si>
  <si>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</si>
  <si>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</si>
  <si>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</si>
  <si>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</si>
  <si>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</si>
  <si>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</si>
  <si>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</si>
  <si>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</si>
  <si>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</si>
  <si>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</si>
  <si>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</si>
  <si>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</si>
  <si>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</si>
  <si>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</si>
  <si>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</si>
  <si>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</si>
  <si>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</si>
  <si>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</si>
  <si>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</si>
  <si>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</si>
  <si>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</si>
  <si>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</si>
  <si>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</si>
  <si>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</si>
  <si>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</si>
  <si>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</si>
  <si>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</si>
  <si>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</si>
  <si>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</si>
  <si>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</si>
  <si>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</si>
  <si>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</si>
  <si>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</si>
  <si>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</si>
  <si>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</si>
  <si>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</si>
  <si>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</si>
  <si>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</si>
  <si>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</si>
  <si>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</si>
  <si>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</si>
  <si>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</si>
  <si>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</si>
  <si>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</si>
  <si>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</si>
  <si>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</si>
  <si>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</si>
  <si>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</si>
  <si>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</si>
  <si>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</si>
  <si>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</si>
  <si>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</si>
  <si>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</si>
  <si>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</si>
  <si>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</si>
  <si>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</si>
  <si>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</si>
  <si>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</si>
  <si>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</si>
  <si>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</si>
  <si>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</si>
  <si>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</si>
  <si>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</si>
  <si>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</si>
  <si>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</si>
  <si>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</si>
  <si>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</si>
  <si>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</si>
  <si>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</si>
  <si>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</si>
  <si>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</si>
  <si>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</si>
  <si>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</si>
  <si>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</si>
  <si>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</si>
  <si>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</si>
  <si>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</si>
  <si>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</si>
  <si>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</si>
  <si>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</si>
  <si>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</si>
  <si>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</si>
  <si>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</si>
  <si>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</si>
  <si>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</si>
  <si>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</si>
  <si>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</si>
  <si>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</si>
  <si>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</si>
  <si>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</si>
  <si>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</si>
  <si>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</si>
  <si>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</si>
  <si>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</si>
  <si>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</si>
  <si>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</si>
  <si>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</si>
  <si>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</si>
  <si>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</si>
  <si>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</si>
  <si>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</si>
  <si>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</si>
  <si>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</si>
  <si>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</si>
  <si>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</si>
  <si>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</si>
  <si>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</si>
  <si>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</si>
  <si>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</si>
  <si>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</si>
  <si>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</si>
  <si>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</si>
  <si>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</si>
  <si>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</si>
  <si>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</si>
  <si>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</si>
  <si>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</si>
  <si>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</si>
  <si>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</si>
  <si>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</si>
  <si>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</si>
  <si>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</si>
  <si>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</si>
  <si>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</si>
  <si>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</si>
  <si>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</si>
  <si>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</si>
  <si>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</si>
  <si>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</si>
  <si>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</si>
  <si>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</si>
  <si>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</si>
  <si>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</si>
  <si>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</si>
  <si>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</si>
  <si>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</si>
  <si>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</si>
  <si>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</si>
  <si>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</si>
  <si>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</si>
  <si>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</si>
  <si>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</si>
  <si>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</si>
  <si>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</si>
  <si>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</si>
  <si>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</si>
  <si>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</si>
  <si>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</si>
  <si>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</si>
  <si>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</si>
  <si>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</si>
  <si>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</si>
  <si>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</si>
  <si>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</si>
  <si>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</si>
  <si>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</si>
  <si>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</si>
  <si>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</si>
  <si>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</si>
  <si>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</si>
  <si>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</si>
  <si>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</si>
  <si>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</si>
  <si>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</si>
  <si>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</si>
  <si>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</si>
  <si>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</si>
  <si>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</si>
  <si>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</si>
  <si>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</si>
  <si>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</si>
  <si>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</si>
  <si>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</si>
  <si>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</si>
  <si>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</si>
  <si>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</si>
  <si>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</si>
  <si>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</si>
  <si>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</si>
  <si>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</si>
  <si>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</si>
  <si>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</si>
  <si>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</si>
  <si>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</si>
  <si>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</si>
  <si>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</si>
  <si>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</si>
  <si>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</si>
  <si>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</si>
  <si>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</si>
  <si>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</si>
  <si>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</si>
  <si>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</si>
  <si>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</si>
  <si>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</si>
  <si>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</si>
  <si>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</si>
  <si>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</si>
  <si>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</si>
  <si>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</si>
  <si>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</si>
  <si>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</si>
  <si>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</si>
  <si>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</si>
  <si>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</si>
  <si>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</si>
  <si>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</si>
  <si>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</si>
  <si>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</si>
  <si>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</si>
  <si>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</si>
  <si>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</si>
  <si>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</si>
  <si>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</si>
  <si>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</si>
  <si>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</si>
  <si>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</si>
  <si>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</si>
  <si>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</si>
  <si>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</si>
  <si>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</si>
  <si>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</si>
  <si>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</si>
  <si>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</si>
  <si>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</si>
  <si>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</si>
  <si>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</si>
  <si>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</si>
  <si>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</si>
  <si>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</si>
  <si>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</si>
  <si>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</si>
  <si>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</si>
  <si>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</si>
  <si>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</si>
  <si>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</si>
  <si>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</si>
  <si>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</si>
  <si>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</si>
  <si>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</si>
  <si>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</si>
  <si>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</si>
  <si>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</si>
  <si>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</si>
  <si>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</si>
  <si>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</si>
  <si>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</si>
  <si>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</si>
  <si>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</si>
  <si>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</si>
  <si>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</si>
  <si>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</si>
  <si>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</si>
  <si>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</si>
  <si>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</si>
  <si>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</si>
  <si>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</si>
  <si>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</si>
  <si>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</si>
  <si>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</si>
  <si>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</si>
  <si>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</si>
  <si>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</si>
  <si>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</si>
  <si>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</si>
  <si>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</si>
  <si>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</si>
  <si>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</si>
  <si>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</si>
  <si>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</si>
  <si>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</si>
  <si>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</si>
  <si>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</si>
  <si>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</si>
  <si>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</si>
  <si>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</si>
  <si>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</si>
  <si>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</si>
  <si>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</si>
  <si>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</si>
  <si>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</si>
  <si>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</si>
  <si>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</si>
  <si>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</si>
  <si>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</si>
  <si>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</si>
  <si>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</si>
  <si>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</si>
  <si>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</si>
  <si>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</si>
  <si>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</si>
  <si>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</si>
  <si>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</si>
  <si>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</si>
  <si>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</si>
  <si>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</si>
  <si>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</si>
  <si>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</si>
  <si>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</si>
  <si>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</si>
  <si>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</si>
  <si>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</si>
  <si>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</si>
  <si>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</si>
  <si>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</si>
  <si>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</si>
  <si>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</si>
  <si>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</si>
  <si>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</si>
  <si>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</si>
  <si>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</si>
  <si>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</si>
  <si>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</si>
  <si>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</si>
  <si>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</si>
  <si>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</si>
  <si>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</si>
  <si>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</si>
  <si>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</si>
  <si>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</si>
  <si>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</si>
  <si>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</si>
  <si>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</si>
  <si>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</si>
  <si>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</si>
  <si>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</si>
  <si>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</si>
  <si>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</si>
  <si>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</si>
  <si>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</si>
  <si>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</si>
  <si>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</si>
  <si>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</si>
  <si>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</si>
  <si>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</si>
  <si>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</si>
  <si>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</si>
  <si>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</si>
  <si>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</si>
  <si>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</si>
  <si>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</si>
  <si>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</si>
  <si>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</si>
  <si>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</si>
  <si>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</si>
  <si>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</si>
  <si>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</si>
  <si>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</si>
  <si>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</si>
  <si>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</si>
  <si>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</si>
  <si>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</si>
  <si>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</si>
  <si>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</si>
  <si>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</si>
  <si>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</si>
  <si>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</si>
  <si>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</si>
  <si>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</si>
  <si>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</si>
  <si>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</si>
  <si>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</si>
  <si>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</si>
  <si>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</si>
  <si>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</si>
  <si>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</si>
  <si>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</si>
  <si>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</si>
  <si>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</si>
  <si>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</si>
  <si>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</si>
  <si>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</si>
  <si>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</si>
  <si>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</si>
  <si>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</si>
  <si>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</si>
  <si>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</si>
  <si>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</si>
  <si>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</si>
  <si>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</si>
  <si>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</si>
  <si>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</si>
  <si>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</si>
  <si>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</si>
  <si>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</si>
  <si>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</si>
  <si>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</si>
  <si>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</si>
  <si>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</si>
  <si>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</si>
  <si>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</si>
  <si>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</si>
  <si>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</si>
  <si>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</si>
  <si>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</si>
  <si>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</si>
  <si>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</si>
  <si>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</si>
  <si>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</si>
  <si>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</si>
  <si>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</si>
  <si>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</si>
  <si>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</si>
  <si>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</si>
  <si>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</si>
  <si>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</si>
  <si>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</si>
  <si>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</si>
  <si>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</si>
  <si>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</si>
  <si>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</si>
  <si>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</si>
  <si>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</si>
  <si>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</si>
  <si>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</si>
  <si>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</si>
  <si>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</si>
  <si>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</si>
  <si>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</si>
  <si>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</si>
  <si>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</si>
  <si>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</si>
  <si>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</si>
  <si>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</si>
  <si>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</si>
  <si>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</si>
  <si>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</si>
  <si>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</si>
  <si>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</si>
  <si>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</si>
  <si>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</si>
  <si>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</si>
  <si>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</si>
  <si>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</si>
  <si>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</si>
  <si>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</si>
  <si>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</si>
  <si>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</si>
  <si>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</si>
  <si>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</si>
  <si>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</si>
  <si>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</si>
  <si>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</si>
  <si>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</si>
  <si>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</si>
  <si>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</si>
  <si>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</si>
  <si>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</si>
  <si>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</si>
  <si>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</si>
  <si>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</si>
  <si>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</si>
  <si>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</si>
  <si>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</si>
  <si>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</si>
  <si>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</si>
  <si>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</si>
  <si>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</si>
  <si>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</si>
  <si>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</si>
  <si>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</si>
  <si>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</si>
  <si>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</si>
  <si>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</si>
  <si>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</si>
  <si>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</si>
  <si>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</si>
  <si>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</si>
  <si>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</si>
  <si>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</si>
  <si>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</si>
  <si>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</si>
  <si>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</si>
  <si>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</si>
  <si>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</si>
  <si>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</si>
  <si>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</si>
  <si>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</si>
  <si>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</si>
  <si>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</si>
  <si>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</si>
  <si>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</si>
  <si>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</si>
  <si>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</si>
  <si>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</si>
  <si>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</si>
  <si>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</si>
  <si>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</si>
  <si>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</si>
  <si>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</si>
  <si>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</si>
  <si>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</si>
  <si>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</si>
  <si>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</si>
  <si>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</si>
  <si>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</si>
  <si>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</si>
  <si>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</si>
  <si>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</si>
  <si>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</si>
  <si>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</si>
  <si>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</si>
  <si>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</si>
  <si>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</si>
  <si>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</si>
  <si>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</si>
  <si>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</si>
  <si>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</si>
  <si>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</si>
  <si>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</si>
  <si>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</si>
  <si>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</si>
  <si>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</si>
  <si>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</si>
  <si>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</si>
  <si>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</si>
  <si>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</si>
  <si>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</si>
  <si>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</si>
  <si>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</si>
  <si>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</si>
  <si>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</si>
  <si>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</si>
  <si>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</si>
  <si>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</si>
  <si>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</si>
  <si>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</si>
  <si>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</si>
  <si>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</si>
  <si>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</si>
  <si>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</si>
  <si>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</si>
  <si>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</si>
  <si>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</si>
  <si>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</si>
  <si>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</si>
  <si>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</si>
  <si>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</si>
  <si>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</si>
  <si>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</si>
  <si>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</si>
  <si>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</si>
  <si>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</si>
  <si>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</si>
  <si>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</si>
  <si>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</si>
  <si>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</si>
  <si>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</si>
  <si>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</si>
  <si>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</si>
  <si>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</si>
  <si>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</si>
  <si>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</si>
  <si>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</si>
  <si>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</si>
  <si>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</si>
  <si>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</si>
  <si>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</si>
  <si>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</si>
  <si>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</si>
  <si>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</si>
  <si>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</si>
  <si>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</si>
  <si>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</si>
  <si>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</si>
  <si>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</si>
  <si>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</si>
  <si>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</si>
  <si>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</si>
  <si>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</si>
  <si>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</si>
  <si>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</si>
  <si>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</si>
  <si>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</si>
  <si>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</si>
  <si>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</si>
  <si>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</si>
  <si>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</si>
  <si>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</si>
  <si>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</si>
  <si>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</si>
  <si>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</si>
  <si>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</si>
  <si>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</si>
  <si>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</si>
  <si>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</si>
  <si>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</si>
  <si>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</si>
  <si>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</si>
  <si>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</si>
  <si>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</si>
  <si>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</si>
  <si>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</si>
  <si>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</si>
  <si>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</si>
  <si>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</si>
  <si>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</si>
  <si>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</si>
  <si>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</si>
  <si>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</si>
  <si>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</si>
  <si>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</si>
  <si>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</si>
  <si>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</si>
  <si>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</si>
  <si>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</si>
  <si>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</si>
  <si>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</si>
  <si>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</si>
  <si>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</si>
  <si>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</si>
  <si>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</si>
  <si>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</si>
  <si>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</si>
  <si>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</si>
  <si>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</si>
  <si>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</si>
  <si>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</si>
  <si>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</si>
  <si>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</si>
  <si>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</si>
  <si>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</si>
  <si>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</si>
  <si>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</si>
  <si>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</si>
  <si>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</si>
  <si>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</si>
  <si>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</si>
  <si>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</si>
  <si>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</si>
  <si>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</si>
  <si>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</si>
  <si>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</si>
  <si>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</si>
  <si>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</si>
  <si>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</si>
  <si>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</si>
  <si>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</si>
  <si>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</si>
  <si>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</si>
  <si>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</si>
  <si>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</si>
  <si>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</si>
  <si>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</si>
  <si>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</si>
  <si>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</si>
  <si>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</si>
  <si>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</si>
  <si>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</si>
  <si>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</si>
  <si>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</si>
  <si>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</si>
  <si>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</si>
  <si>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</si>
  <si>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</si>
  <si>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</si>
  <si>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</si>
  <si>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</si>
  <si>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</si>
  <si>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</si>
  <si>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</si>
  <si>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</si>
  <si>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</si>
  <si>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</si>
  <si>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</si>
  <si>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</si>
  <si>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</si>
  <si>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</si>
  <si>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</si>
  <si>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</si>
  <si>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</si>
  <si>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</si>
  <si>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</si>
  <si>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</si>
  <si>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</si>
  <si>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</si>
  <si>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</si>
  <si>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</si>
  <si>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</si>
  <si>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</si>
  <si>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</si>
  <si>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</si>
  <si>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</si>
  <si>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</si>
  <si>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</si>
  <si>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</si>
  <si>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</si>
  <si>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</si>
  <si>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</si>
  <si>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</si>
  <si>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</si>
  <si>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</si>
  <si>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</si>
  <si>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</si>
  <si>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</si>
  <si>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</si>
  <si>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</si>
  <si>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</si>
  <si>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</si>
  <si>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</si>
  <si>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</si>
  <si>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</si>
  <si>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</si>
  <si>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</si>
  <si>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</si>
  <si>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</si>
  <si>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</si>
  <si>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</si>
  <si>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</si>
  <si>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</si>
  <si>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</si>
  <si>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</si>
  <si>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</si>
  <si>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</si>
  <si>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</si>
  <si>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</si>
  <si>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</si>
  <si>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</si>
  <si>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</si>
  <si>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</si>
  <si>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</si>
  <si>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</si>
  <si>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</si>
  <si>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</si>
  <si>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</si>
  <si>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</si>
  <si>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</si>
  <si>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</si>
  <si>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</si>
  <si>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</si>
  <si>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</si>
  <si>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</si>
  <si>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</si>
  <si>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</si>
  <si>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</si>
  <si>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</si>
  <si>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</si>
  <si>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</si>
  <si>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</si>
  <si>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</si>
  <si>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</si>
  <si>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</si>
  <si>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</si>
  <si>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</si>
  <si>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</si>
  <si>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</si>
  <si>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</si>
  <si>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</si>
  <si>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</si>
  <si>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</si>
  <si>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</si>
  <si>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</si>
  <si>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</si>
  <si>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</si>
  <si>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</si>
  <si>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</si>
  <si>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</si>
  <si>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</si>
  <si>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</si>
  <si>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</si>
  <si>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</si>
  <si>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</si>
  <si>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</si>
  <si>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</si>
  <si>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</si>
  <si>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</si>
  <si>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</si>
  <si>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</si>
  <si>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</si>
  <si>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</si>
  <si>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</si>
  <si>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</si>
  <si>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</si>
  <si>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</si>
  <si>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</si>
  <si>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</si>
  <si>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</si>
  <si>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</si>
  <si>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</si>
  <si>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</si>
  <si>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</si>
  <si>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</si>
  <si>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</si>
  <si>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</si>
  <si>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</si>
  <si>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</si>
  <si>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</si>
  <si>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</si>
  <si>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</si>
  <si>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</si>
  <si>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</si>
  <si>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</si>
  <si>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</si>
  <si>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</si>
  <si>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</si>
  <si>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</si>
  <si>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</si>
  <si>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</si>
  <si>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</si>
  <si>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</si>
  <si>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</si>
  <si>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</si>
  <si>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</si>
  <si>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</si>
  <si>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</si>
  <si>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</si>
  <si>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</si>
  <si>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</si>
  <si>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</si>
  <si>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</si>
  <si>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</si>
  <si>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</si>
  <si>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</si>
  <si>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</si>
  <si>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</si>
  <si>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</si>
  <si>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</si>
  <si>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</si>
  <si>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</si>
  <si>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</si>
  <si>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</si>
  <si>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</si>
  <si>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</si>
  <si>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</si>
  <si>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</si>
  <si>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</si>
  <si>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</si>
  <si>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</si>
  <si>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</si>
  <si>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</si>
  <si>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</si>
  <si>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</si>
  <si>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</si>
  <si>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</si>
  <si>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</si>
  <si>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</si>
  <si>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</si>
  <si>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</si>
  <si>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</si>
  <si>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</si>
  <si>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</si>
  <si>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</si>
  <si>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</si>
  <si>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</si>
  <si>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</si>
  <si>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</si>
  <si>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</si>
  <si>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</si>
  <si>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</si>
  <si>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</si>
  <si>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</si>
  <si>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</si>
  <si>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</si>
  <si>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</si>
  <si>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</si>
  <si>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</si>
  <si>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</si>
  <si>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</si>
  <si>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</si>
  <si>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</si>
  <si>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</si>
  <si>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</si>
  <si>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</si>
  <si>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</si>
  <si>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</si>
  <si>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</si>
  <si>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</si>
  <si>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</si>
  <si>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</si>
  <si>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</si>
  <si>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</si>
  <si>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</si>
  <si>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</si>
  <si>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</si>
  <si>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</si>
  <si>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</si>
  <si>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</si>
  <si>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</si>
  <si>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</si>
  <si>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</si>
  <si>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</si>
  <si>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</si>
  <si>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</si>
  <si>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</si>
  <si>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</si>
  <si>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</si>
  <si>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</si>
  <si>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</si>
  <si>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</si>
  <si>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</si>
  <si>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</si>
  <si>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</si>
  <si>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</si>
  <si>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</si>
  <si>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</si>
  <si>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</si>
  <si>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</si>
  <si>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</si>
  <si>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</si>
  <si>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</si>
  <si>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</si>
  <si>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</si>
  <si>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</si>
  <si>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</si>
  <si>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</si>
  <si>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</si>
  <si>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</si>
  <si>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</si>
  <si>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</si>
  <si>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</si>
  <si>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</si>
  <si>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</si>
  <si>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</si>
  <si>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</si>
  <si>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</si>
  <si>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</si>
  <si>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</si>
  <si>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</si>
  <si>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</si>
  <si>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</si>
  <si>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</si>
  <si>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</si>
  <si>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</si>
  <si>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</si>
  <si>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</si>
  <si>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</si>
  <si>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</si>
  <si>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</si>
  <si>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</si>
  <si>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</si>
  <si>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</si>
  <si>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</si>
  <si>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</si>
  <si>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</si>
  <si>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</si>
  <si>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</si>
  <si>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</si>
  <si>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</si>
  <si>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</si>
  <si>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</si>
  <si>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</si>
  <si>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</si>
  <si>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</si>
  <si>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</si>
  <si>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</si>
  <si>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</si>
  <si>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</si>
  <si>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</si>
  <si>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</si>
  <si>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</si>
  <si>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</si>
  <si>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</si>
  <si>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</si>
  <si>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</si>
  <si>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</si>
  <si>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</si>
  <si>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</si>
  <si>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</si>
  <si>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</si>
  <si>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</si>
  <si>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</si>
  <si>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</si>
  <si>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</si>
  <si>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</si>
  <si>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</si>
  <si>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</si>
  <si>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</si>
  <si>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</si>
  <si>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</si>
  <si>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</si>
  <si>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</si>
  <si>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</si>
  <si>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</si>
  <si>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</si>
  <si>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</si>
  <si>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</si>
  <si>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</si>
  <si>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</si>
  <si>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</si>
  <si>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</si>
  <si>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</si>
  <si>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</si>
  <si>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</si>
  <si>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</si>
  <si>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</si>
  <si>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</si>
  <si>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</si>
  <si>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</si>
  <si>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</si>
  <si>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</si>
  <si>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</si>
  <si>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</si>
  <si>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</si>
  <si>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</si>
  <si>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</si>
  <si>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</si>
  <si>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</si>
  <si>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</si>
  <si>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</si>
  <si>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</si>
  <si>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</si>
  <si>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</si>
  <si>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</si>
  <si>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</si>
  <si>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</si>
  <si>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</si>
  <si>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</si>
  <si>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</si>
  <si>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</si>
  <si>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</si>
  <si>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</si>
  <si>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</si>
  <si>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</si>
  <si>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</si>
  <si>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</si>
  <si>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</si>
  <si>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</si>
  <si>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</si>
  <si>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</si>
  <si>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</si>
  <si>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</si>
  <si>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</si>
  <si>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</si>
  <si>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</si>
  <si>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</si>
  <si>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</si>
  <si>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</si>
  <si>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</si>
  <si>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</si>
  <si>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</si>
  <si>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</si>
  <si>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</si>
  <si>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</si>
  <si>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</si>
  <si>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</si>
  <si>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</si>
  <si>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</si>
  <si>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</si>
  <si>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</si>
  <si>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</si>
  <si>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</si>
  <si>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</si>
  <si>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</si>
  <si>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</si>
  <si>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</si>
  <si>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</si>
  <si>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</si>
  <si>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</si>
  <si>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</si>
  <si>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</si>
  <si>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</si>
  <si>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</si>
  <si>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</si>
  <si>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</si>
  <si>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</si>
  <si>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</si>
  <si>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</si>
  <si>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</si>
  <si>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</si>
  <si>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</si>
  <si>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</si>
  <si>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</si>
  <si>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</si>
  <si>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</si>
  <si>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</si>
  <si>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</si>
  <si>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</si>
  <si>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</si>
  <si>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</si>
  <si>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</si>
  <si>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</si>
  <si>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</si>
  <si>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</si>
  <si>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</si>
  <si>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</si>
  <si>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</si>
  <si>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</si>
  <si>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</si>
  <si>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</si>
  <si>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</si>
  <si>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</si>
  <si>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</si>
  <si>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</si>
  <si>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</si>
  <si>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</si>
  <si>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</si>
  <si>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</si>
  <si>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</si>
  <si>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</si>
  <si>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</si>
  <si>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</si>
  <si>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</si>
  <si>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</si>
  <si>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</si>
  <si>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</si>
  <si>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</si>
  <si>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</si>
  <si>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</si>
  <si>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</si>
  <si>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</si>
  <si>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</si>
  <si>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</si>
  <si>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</si>
  <si>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</si>
  <si>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</si>
  <si>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</si>
  <si>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</si>
  <si>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</si>
  <si>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</si>
  <si>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</si>
  <si>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</si>
  <si>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</si>
  <si>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</si>
  <si>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</si>
  <si>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</si>
  <si>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</si>
  <si>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</si>
  <si>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</si>
  <si>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</si>
  <si>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</si>
  <si>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</si>
  <si>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</si>
  <si>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</si>
  <si>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</si>
  <si>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</si>
  <si>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</si>
  <si>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</si>
  <si>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</si>
  <si>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</si>
  <si>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</si>
  <si>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</si>
  <si>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</si>
  <si>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</si>
  <si>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</si>
  <si>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</si>
  <si>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</si>
  <si>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</si>
  <si>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</si>
  <si>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</si>
  <si>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</si>
  <si>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</si>
  <si>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</si>
  <si>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</si>
  <si>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</si>
  <si>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</si>
  <si>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</si>
  <si>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</si>
  <si>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</si>
  <si>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</si>
  <si>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</si>
  <si>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</si>
  <si>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</si>
  <si>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</si>
  <si>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</si>
  <si>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</si>
  <si>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</si>
  <si>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</si>
  <si>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</si>
  <si>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</si>
  <si>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</si>
  <si>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</si>
  <si>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</si>
  <si>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</si>
  <si>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</si>
  <si>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</si>
  <si>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</si>
  <si>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</si>
  <si>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</si>
  <si>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</si>
  <si>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</si>
  <si>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</si>
  <si>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</si>
  <si>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</si>
  <si>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</si>
  <si>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</si>
  <si>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</si>
  <si>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</si>
  <si>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</si>
  <si>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</si>
  <si>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</si>
  <si>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</si>
  <si>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</si>
  <si>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</si>
  <si>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</si>
  <si>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</si>
  <si>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</si>
  <si>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</si>
  <si>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</si>
  <si>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</si>
  <si>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</si>
  <si>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</si>
  <si>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</si>
  <si>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</si>
  <si>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</si>
  <si>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</si>
  <si>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</si>
  <si>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</si>
  <si>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</si>
  <si>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</si>
  <si>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</si>
  <si>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</si>
  <si>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</si>
  <si>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</si>
  <si>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</si>
  <si>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</si>
  <si>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</si>
  <si>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</si>
  <si>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</si>
  <si>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</si>
  <si>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</si>
  <si>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</si>
  <si>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</si>
  <si>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</si>
  <si>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</si>
  <si>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</si>
  <si>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</si>
  <si>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</si>
  <si>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</si>
  <si>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</si>
  <si>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</si>
  <si>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</si>
  <si>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</si>
  <si>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</si>
  <si>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</si>
  <si>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</si>
  <si>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</si>
  <si>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</si>
  <si>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</si>
  <si>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</si>
  <si>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</si>
  <si>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</si>
  <si>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</si>
  <si>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</si>
  <si>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</si>
  <si>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</si>
  <si>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</si>
  <si>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</si>
  <si>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</si>
  <si>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</si>
  <si>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</si>
  <si>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</si>
  <si>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</si>
  <si>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</si>
  <si>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</si>
  <si>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</si>
  <si>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</si>
  <si>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</si>
  <si>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</si>
  <si>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</si>
  <si>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</si>
  <si>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</si>
  <si>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</si>
  <si>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</si>
  <si>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</si>
  <si>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</si>
  <si>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</si>
  <si>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</si>
  <si>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</si>
  <si>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</si>
  <si>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</si>
  <si>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</si>
  <si>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</si>
  <si>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</si>
  <si>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</si>
  <si>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</si>
  <si>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</si>
  <si>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</si>
  <si>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</si>
  <si>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</si>
  <si>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</si>
  <si>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</si>
  <si>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</si>
  <si>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</si>
  <si>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</si>
  <si>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</si>
  <si>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</si>
  <si>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</si>
  <si>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</si>
  <si>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</si>
  <si>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</si>
  <si>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</si>
  <si>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</si>
  <si>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</si>
  <si>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</si>
  <si>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</si>
  <si>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</si>
  <si>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</si>
  <si>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</si>
  <si>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</si>
  <si>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</si>
  <si>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</si>
  <si>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</si>
  <si>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</si>
  <si>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</si>
  <si>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</si>
  <si>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</si>
  <si>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</si>
  <si>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</si>
  <si>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</si>
  <si>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</si>
  <si>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</si>
  <si>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</si>
  <si>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</si>
  <si>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</si>
  <si>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</si>
  <si>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</si>
  <si>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</si>
  <si>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</si>
  <si>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</si>
  <si>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</si>
  <si>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</si>
  <si>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</si>
  <si>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</si>
  <si>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</si>
  <si>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</si>
  <si>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</si>
  <si>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</si>
  <si>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</si>
  <si>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</si>
  <si>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</si>
  <si>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</si>
  <si>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</si>
  <si>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</si>
  <si>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</si>
  <si>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</si>
  <si>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</si>
  <si>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</si>
  <si>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</si>
  <si>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</si>
  <si>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</si>
  <si>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</si>
  <si>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</si>
  <si>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</si>
  <si>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</si>
  <si>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</si>
  <si>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</si>
  <si>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</si>
  <si>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</si>
  <si>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</si>
  <si>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</si>
  <si>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</si>
  <si>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</si>
  <si>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</si>
  <si>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</si>
  <si>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</si>
  <si>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</si>
  <si>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</si>
  <si>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</si>
  <si>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</si>
  <si>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</si>
  <si>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</si>
  <si>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</si>
  <si>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</si>
  <si>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</si>
  <si>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</si>
  <si>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</si>
  <si>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</si>
  <si>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</si>
  <si>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</si>
  <si>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</si>
  <si>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</si>
  <si>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</si>
  <si>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</si>
  <si>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</si>
  <si>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</si>
  <si>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</si>
  <si>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</si>
  <si>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</si>
  <si>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</si>
  <si>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</si>
  <si>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</si>
  <si>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</si>
  <si>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</si>
  <si>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</si>
  <si>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</si>
  <si>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</si>
  <si>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</si>
  <si>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</si>
  <si>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</si>
  <si>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</si>
  <si>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</si>
  <si>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</si>
  <si>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</si>
  <si>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</si>
  <si>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</si>
  <si>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</si>
  <si>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</si>
  <si>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</si>
  <si>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</si>
  <si>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</si>
  <si>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</si>
  <si>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</si>
  <si>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</si>
  <si>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</si>
  <si>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</si>
  <si>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</si>
  <si>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</si>
  <si>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</si>
  <si>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</si>
  <si>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</si>
  <si>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</si>
  <si>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</si>
  <si>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</si>
  <si>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</si>
  <si>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</si>
  <si>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</si>
  <si>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</si>
  <si>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</si>
  <si>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</si>
  <si>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</si>
  <si>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</si>
  <si>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</si>
  <si>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</si>
  <si>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</si>
  <si>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</si>
  <si>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</si>
  <si>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</si>
  <si>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</si>
  <si>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</si>
  <si>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</si>
  <si>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</si>
  <si>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</si>
  <si>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</si>
  <si>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</si>
  <si>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</si>
  <si>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</si>
  <si>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</si>
  <si>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</si>
  <si>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</si>
  <si>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</si>
  <si>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</si>
  <si>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</si>
  <si>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</si>
  <si>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</si>
  <si>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</si>
  <si>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</si>
  <si>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</si>
  <si>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</si>
  <si>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</si>
  <si>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</si>
  <si>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</si>
  <si>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</si>
  <si>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</si>
  <si>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</si>
  <si>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</si>
  <si>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</si>
  <si>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</si>
  <si>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</si>
  <si>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</si>
  <si>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</si>
  <si>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</si>
  <si>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</si>
  <si>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</si>
  <si>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</si>
  <si>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</si>
  <si>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</si>
  <si>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</si>
  <si>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</si>
  <si>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</si>
  <si>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</si>
  <si>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</si>
  <si>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</si>
  <si>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</si>
  <si>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</si>
  <si>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</si>
  <si>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</si>
  <si>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</si>
  <si>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</si>
  <si>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</si>
  <si>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</si>
  <si>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</si>
  <si>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</si>
  <si>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</si>
  <si>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</si>
  <si>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</si>
  <si>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</si>
  <si>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</si>
  <si>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</si>
  <si>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</si>
  <si>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</si>
  <si>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</si>
  <si>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</si>
  <si>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</si>
  <si>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</si>
  <si>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</si>
  <si>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</si>
  <si>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</si>
  <si>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</si>
  <si>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</si>
  <si>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</si>
  <si>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</si>
  <si>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</si>
  <si>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</si>
  <si>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</si>
  <si>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</si>
  <si>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</si>
  <si>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</si>
  <si>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</si>
  <si>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</si>
  <si>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</si>
  <si>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</si>
  <si>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</si>
  <si>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</si>
  <si>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</si>
  <si>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</si>
  <si>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</si>
  <si>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</si>
  <si>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</si>
  <si>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</si>
  <si>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</si>
  <si>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</si>
  <si>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</si>
  <si>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</si>
  <si>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</si>
  <si>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</si>
  <si>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</si>
  <si>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</si>
  <si>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</si>
  <si>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</si>
  <si>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</si>
  <si>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</si>
  <si>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</si>
  <si>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</si>
  <si>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</si>
  <si>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</si>
  <si>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</si>
  <si>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</si>
  <si>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</si>
  <si>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</si>
  <si>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</si>
  <si>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</si>
  <si>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</si>
  <si>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</si>
  <si>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</si>
  <si>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</si>
  <si>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</si>
  <si>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</si>
  <si>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</si>
  <si>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</si>
  <si>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</si>
  <si>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</si>
  <si>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</si>
  <si>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</si>
  <si>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</si>
  <si>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</si>
  <si>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</si>
  <si>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</si>
  <si>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</si>
  <si>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</si>
  <si>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</si>
  <si>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</si>
  <si>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</si>
  <si>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</si>
  <si>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</si>
  <si>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</si>
  <si>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</si>
  <si>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</si>
  <si>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</si>
  <si>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</si>
  <si>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</si>
  <si>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</si>
  <si>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</si>
  <si>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</si>
  <si>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</si>
  <si>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</si>
  <si>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</si>
  <si>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</si>
  <si>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</si>
  <si>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</si>
  <si>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</si>
  <si>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</si>
  <si>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</si>
  <si>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</si>
  <si>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</si>
  <si>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</si>
  <si>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</si>
  <si>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</si>
  <si>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</si>
  <si>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</si>
  <si>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</si>
  <si>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</si>
  <si>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</si>
  <si>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</si>
  <si>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</si>
  <si>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</si>
  <si>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</si>
  <si>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</si>
  <si>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</si>
  <si>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</si>
  <si>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</si>
  <si>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</si>
  <si>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</si>
  <si>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</si>
  <si>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</si>
  <si>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</si>
  <si>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</si>
  <si>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</si>
  <si>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</si>
  <si>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</si>
  <si>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</si>
  <si>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</si>
  <si>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</si>
  <si>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</si>
  <si>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</si>
  <si>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</si>
  <si>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</si>
  <si>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</si>
  <si>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</si>
  <si>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</si>
  <si>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</si>
  <si>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</si>
  <si>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</si>
  <si>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</si>
  <si>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</si>
  <si>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</si>
  <si>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</si>
  <si>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</si>
  <si>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</si>
  <si>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</si>
  <si>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</si>
  <si>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</si>
  <si>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</si>
  <si>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</si>
  <si>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</si>
  <si>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</si>
  <si>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</si>
  <si>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</si>
  <si>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</si>
  <si>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</si>
  <si>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</si>
  <si>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</si>
  <si>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</si>
  <si>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</si>
  <si>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</si>
  <si>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</si>
  <si>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</si>
  <si>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</si>
  <si>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</si>
  <si>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</si>
  <si>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</si>
  <si>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</si>
  <si>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</si>
  <si>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</si>
  <si>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</si>
  <si>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</si>
  <si>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</si>
  <si>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</si>
  <si>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</si>
  <si>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</si>
  <si>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</si>
  <si>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</si>
  <si>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</si>
  <si>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</si>
  <si>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</si>
  <si>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</si>
  <si>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</si>
  <si>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</si>
  <si>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</si>
  <si>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</si>
  <si>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</si>
  <si>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</si>
  <si>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</si>
  <si>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</si>
  <si>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</si>
  <si>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</si>
  <si>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</si>
  <si>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</si>
  <si>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</si>
  <si>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</si>
  <si>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</si>
  <si>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</si>
  <si>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</si>
  <si>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</si>
  <si>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</si>
  <si>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</si>
  <si>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</si>
  <si>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</si>
  <si>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</si>
  <si>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</si>
  <si>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</si>
  <si>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</si>
  <si>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</si>
  <si>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</si>
  <si>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</si>
  <si>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</si>
  <si>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</si>
  <si>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</si>
  <si>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</si>
  <si>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</si>
  <si>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</si>
  <si>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</si>
  <si>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</si>
  <si>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</si>
  <si>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</si>
  <si>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</si>
  <si>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</si>
  <si>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</si>
  <si>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</si>
  <si>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</si>
  <si>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</si>
  <si>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</si>
  <si>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</si>
  <si>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</si>
  <si>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</si>
  <si>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</si>
  <si>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</si>
  <si>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</si>
  <si>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</si>
  <si>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</si>
  <si>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</si>
  <si>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</si>
  <si>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</si>
  <si>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</si>
  <si>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</si>
  <si>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</si>
  <si>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</si>
  <si>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</si>
  <si>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</si>
  <si>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</si>
  <si>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</si>
  <si>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</si>
  <si>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</si>
  <si>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</si>
  <si>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</si>
  <si>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</si>
  <si>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</si>
  <si>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</si>
  <si>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</si>
  <si>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</si>
  <si>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</si>
  <si>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</si>
  <si>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</si>
  <si>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</si>
  <si>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</si>
  <si>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</si>
  <si>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</si>
  <si>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</si>
  <si>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</si>
  <si>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</si>
  <si>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</si>
  <si>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</si>
  <si>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</si>
  <si>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</si>
  <si>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</si>
  <si>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</si>
  <si>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</si>
  <si>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</si>
  <si>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</si>
  <si>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</si>
  <si>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</si>
  <si>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</si>
  <si>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</si>
  <si>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</si>
  <si>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</si>
  <si>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</si>
  <si>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</si>
  <si>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</si>
  <si>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</si>
  <si>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</si>
  <si>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</si>
  <si>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</si>
  <si>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</si>
  <si>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</si>
  <si>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</si>
  <si>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</si>
  <si>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</si>
  <si>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</si>
  <si>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</si>
  <si>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</si>
  <si>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</si>
  <si>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</si>
  <si>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</si>
  <si>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</si>
  <si>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</si>
  <si>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</si>
  <si>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</si>
  <si>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</si>
  <si>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</si>
  <si>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</si>
  <si>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</si>
  <si>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</si>
  <si>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</si>
  <si>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</si>
  <si>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</si>
  <si>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</si>
  <si>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</si>
  <si>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</si>
  <si>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</si>
  <si>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</si>
  <si>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</si>
  <si>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</si>
  <si>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</si>
  <si>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</si>
  <si>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</si>
  <si>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</si>
  <si>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</si>
  <si>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</si>
  <si>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</si>
  <si>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</si>
  <si>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</si>
  <si>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</si>
  <si>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</si>
  <si>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</si>
  <si>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</si>
  <si>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</si>
  <si>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</si>
  <si>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</si>
  <si>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</si>
  <si>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</si>
  <si>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</si>
  <si>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</si>
  <si>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</si>
  <si>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</si>
  <si>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</si>
  <si>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</si>
  <si>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</si>
  <si>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</si>
  <si>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</si>
  <si>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</si>
  <si>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</si>
  <si>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</si>
  <si>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</si>
  <si>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</si>
  <si>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</si>
  <si>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</si>
  <si>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</si>
  <si>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</si>
  <si>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</si>
  <si>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</si>
  <si>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</si>
  <si>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</si>
  <si>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</si>
  <si>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</si>
  <si>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</si>
  <si>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</si>
  <si>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</si>
  <si>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</si>
  <si>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</si>
  <si>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</si>
  <si>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</si>
  <si>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</si>
  <si>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</si>
  <si>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</si>
  <si>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</si>
  <si>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</si>
  <si>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</si>
  <si>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</si>
  <si>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</si>
  <si>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</si>
  <si>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</si>
  <si>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</si>
  <si>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</si>
  <si>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</si>
  <si>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</si>
  <si>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</si>
  <si>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</si>
  <si>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</si>
  <si>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</si>
  <si>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</si>
  <si>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</si>
  <si>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</si>
  <si>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</si>
  <si>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</si>
  <si>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</si>
  <si>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</si>
  <si>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</si>
  <si>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</si>
  <si>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</si>
  <si>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</si>
  <si>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</si>
  <si>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</si>
  <si>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</si>
  <si>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</si>
  <si>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</si>
  <si>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</si>
  <si>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</si>
  <si>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</si>
  <si>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</si>
  <si>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</si>
  <si>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</si>
  <si>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</si>
  <si>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</si>
  <si>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</si>
  <si>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</si>
  <si>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</si>
  <si>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</si>
  <si>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</si>
  <si>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</si>
  <si>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</si>
  <si>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</si>
  <si>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</si>
  <si>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</si>
  <si>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</si>
  <si>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</si>
  <si>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</si>
  <si>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</si>
  <si>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</si>
  <si>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</si>
  <si>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</si>
  <si>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</si>
  <si>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</si>
  <si>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</si>
  <si>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</si>
  <si>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</si>
  <si>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</si>
  <si>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</si>
  <si>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</si>
  <si>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</si>
  <si>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</si>
  <si>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</si>
  <si>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</si>
  <si>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</si>
  <si>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</si>
  <si>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</si>
  <si>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</si>
  <si>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</si>
  <si>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</si>
  <si>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</si>
  <si>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</si>
  <si>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</si>
  <si>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</si>
  <si>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</si>
  <si>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</si>
  <si>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</si>
  <si>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</si>
  <si>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</si>
  <si>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</si>
  <si>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</si>
  <si>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</si>
  <si>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</si>
  <si>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</si>
  <si>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</si>
  <si>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</si>
  <si>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</si>
  <si>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</si>
  <si>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</si>
  <si>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</si>
  <si>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</si>
  <si>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</si>
  <si>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</si>
  <si>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</si>
  <si>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</si>
  <si>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</si>
  <si>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</si>
  <si>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</si>
  <si>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</si>
  <si>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</si>
  <si>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</si>
  <si>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</si>
  <si>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</si>
  <si>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</si>
  <si>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</si>
  <si>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</si>
  <si>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</si>
  <si>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</si>
  <si>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</si>
  <si>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</si>
  <si>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</si>
  <si>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</si>
  <si>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</si>
  <si>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</si>
  <si>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</si>
  <si>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</si>
  <si>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</si>
  <si>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</si>
  <si>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</si>
  <si>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</si>
  <si>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</si>
  <si>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</si>
  <si>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</si>
  <si>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</si>
  <si>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</si>
  <si>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</si>
  <si>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</si>
  <si>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</si>
  <si>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</si>
  <si>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</si>
  <si>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</si>
  <si>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</si>
  <si>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</si>
  <si>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</si>
  <si>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</si>
  <si>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</si>
  <si>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</si>
  <si>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</si>
  <si>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</si>
  <si>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</si>
  <si>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</si>
  <si>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</si>
  <si>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</si>
  <si>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</si>
  <si>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</si>
  <si>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</si>
  <si>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</si>
  <si>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</si>
  <si>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</si>
  <si>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</si>
  <si>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</si>
  <si>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</si>
  <si>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</si>
  <si>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</si>
  <si>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</si>
  <si>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</si>
  <si>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</si>
  <si>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</si>
  <si>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</si>
  <si>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</si>
  <si>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</si>
  <si>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</si>
  <si>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</si>
  <si>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</si>
  <si>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</si>
  <si>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</si>
  <si>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</si>
  <si>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</si>
  <si>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</si>
  <si>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</si>
  <si>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</si>
  <si>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</si>
  <si>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</si>
  <si>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</si>
  <si>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</si>
  <si>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</si>
  <si>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</si>
  <si>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</si>
  <si>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</si>
  <si>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</si>
  <si>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</si>
  <si>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</si>
  <si>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</si>
  <si>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</si>
  <si>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</si>
  <si>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</si>
  <si>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</si>
  <si>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</si>
  <si>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</si>
  <si>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</si>
  <si>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</si>
  <si>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</si>
  <si>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</si>
  <si>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</si>
  <si>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</si>
  <si>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</si>
  <si>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</si>
  <si>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</si>
  <si>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</si>
  <si>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</si>
  <si>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</si>
  <si>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</si>
  <si>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</si>
  <si>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</si>
  <si>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</si>
  <si>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</si>
  <si>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</si>
  <si>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</si>
  <si>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</si>
  <si>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</si>
  <si>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</si>
  <si>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</si>
  <si>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</si>
  <si>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</si>
  <si>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</si>
  <si>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</si>
  <si>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</si>
  <si>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</si>
  <si>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</si>
  <si>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</si>
  <si>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</si>
  <si>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</si>
  <si>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</si>
  <si>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</si>
  <si>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</si>
  <si>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</si>
  <si>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</si>
  <si>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</si>
  <si>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</si>
  <si>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</si>
  <si>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</si>
  <si>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</si>
  <si>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</si>
  <si>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</si>
  <si>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</si>
  <si>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</si>
  <si>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</si>
  <si>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</si>
  <si>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</si>
  <si>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</si>
  <si>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</si>
  <si>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</si>
  <si>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</si>
  <si>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</si>
  <si>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</si>
  <si>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</si>
  <si>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</si>
  <si>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</si>
  <si>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</si>
  <si>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</si>
  <si>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</si>
  <si>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</si>
  <si>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</si>
  <si>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</si>
  <si>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</si>
  <si>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</si>
  <si>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</si>
  <si>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</si>
  <si>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</si>
  <si>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</si>
  <si>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</si>
  <si>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</si>
  <si>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</si>
  <si>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</si>
  <si>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</si>
  <si>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</si>
  <si>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</si>
  <si>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</si>
  <si>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</si>
  <si>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</si>
  <si>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</si>
  <si>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</si>
  <si>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</si>
  <si>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</si>
  <si>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</si>
  <si>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</si>
  <si>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</si>
  <si>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</si>
  <si>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</si>
  <si>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</si>
  <si>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</si>
  <si>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</si>
  <si>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</si>
  <si>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</si>
  <si>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</si>
  <si>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</si>
  <si>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</si>
  <si>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</si>
  <si>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</si>
  <si>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</si>
  <si>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</si>
  <si>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</si>
  <si>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</si>
  <si>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</si>
  <si>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</si>
  <si>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</si>
  <si>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</si>
  <si>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</si>
  <si>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</si>
  <si>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</si>
  <si>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</si>
  <si>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</si>
  <si>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</si>
  <si>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</si>
  <si>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</si>
  <si>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</si>
  <si>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</si>
  <si>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</si>
  <si>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</si>
  <si>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</si>
  <si>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</si>
  <si>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</si>
  <si>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</si>
  <si>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</si>
  <si>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</si>
  <si>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</si>
  <si>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</si>
  <si>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</si>
  <si>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</si>
  <si>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</si>
  <si>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</si>
  <si>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</si>
  <si>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</si>
  <si>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</si>
  <si>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</si>
  <si>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</si>
  <si>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</si>
  <si>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</si>
  <si>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</si>
  <si>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</si>
  <si>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</si>
  <si>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</si>
  <si>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</si>
  <si>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</si>
  <si>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</si>
  <si>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</si>
  <si>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</si>
  <si>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</si>
  <si>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</si>
  <si>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</si>
  <si>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</si>
  <si>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</si>
  <si>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</si>
  <si>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</si>
  <si>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</si>
  <si>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</si>
  <si>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</si>
  <si>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</si>
  <si>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</si>
  <si>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</si>
  <si>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</si>
  <si>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</si>
  <si>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</si>
  <si>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</si>
  <si>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</si>
  <si>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</si>
  <si>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</si>
  <si>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</si>
  <si>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</si>
  <si>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</si>
  <si>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</si>
  <si>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</si>
  <si>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</si>
  <si>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</si>
  <si>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</si>
  <si>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</si>
  <si>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</si>
  <si>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</si>
  <si>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</si>
  <si>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</si>
  <si>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</si>
  <si>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</si>
  <si>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</si>
  <si>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</si>
  <si>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</si>
  <si>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</si>
  <si>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</si>
  <si>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</si>
  <si>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</si>
  <si>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</si>
  <si>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</si>
  <si>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</si>
  <si>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</si>
  <si>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</si>
  <si>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</si>
  <si>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</si>
  <si>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</si>
  <si>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</si>
  <si>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</si>
  <si>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</si>
  <si>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</si>
  <si>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</si>
  <si>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</si>
  <si>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</si>
  <si>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</si>
  <si>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</si>
  <si>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</si>
  <si>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</si>
  <si>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</si>
  <si>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</si>
  <si>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</si>
  <si>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</si>
  <si>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</si>
  <si>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</si>
  <si>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</si>
  <si>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</si>
  <si>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</si>
  <si>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</si>
  <si>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</si>
  <si>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</si>
  <si>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</si>
  <si>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</si>
  <si>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</si>
  <si>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</si>
  <si>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</si>
  <si>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</si>
  <si>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</si>
  <si>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</si>
  <si>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</si>
  <si>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</si>
  <si>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</si>
  <si>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</si>
  <si>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</si>
  <si>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</si>
  <si>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</si>
  <si>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</si>
  <si>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</si>
  <si>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</si>
  <si>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</si>
  <si>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</si>
  <si>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</si>
  <si>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</si>
  <si>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</si>
  <si>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</si>
  <si>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</si>
  <si>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</si>
  <si>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</si>
  <si>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</si>
  <si>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</si>
  <si>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</si>
  <si>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</si>
  <si>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</si>
  <si>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</si>
  <si>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</si>
  <si>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</si>
  <si>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</si>
  <si>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</si>
  <si>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</si>
  <si>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</si>
  <si>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</si>
  <si>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</si>
  <si>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</si>
  <si>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</si>
  <si>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</si>
  <si>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</si>
  <si>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</si>
  <si>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</si>
  <si>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</si>
  <si>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</si>
  <si>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</si>
  <si>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</si>
  <si>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</si>
  <si>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</si>
  <si>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</si>
  <si>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</si>
  <si>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</si>
  <si>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</si>
  <si>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</si>
  <si>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</si>
  <si>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</si>
  <si>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</si>
  <si>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</si>
  <si>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</si>
  <si>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</si>
  <si>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</si>
  <si>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</si>
  <si>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</si>
  <si>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</si>
  <si>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</si>
  <si>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</si>
  <si>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</si>
  <si>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</si>
  <si>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</si>
  <si>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</si>
  <si>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</si>
  <si>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</si>
  <si>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</si>
  <si>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</si>
  <si>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</si>
  <si>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</si>
  <si>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</si>
  <si>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</si>
  <si>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</si>
  <si>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</si>
  <si>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</si>
  <si>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</si>
  <si>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</si>
  <si>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</si>
  <si>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</si>
  <si>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</si>
  <si>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</si>
  <si>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</si>
  <si>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</si>
  <si>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</si>
  <si>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</si>
  <si>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</si>
  <si>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</si>
  <si>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</si>
  <si>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</si>
  <si>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</si>
  <si>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</si>
  <si>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</si>
  <si>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</si>
  <si>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</si>
  <si>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</si>
  <si>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</si>
  <si>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</si>
  <si>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</si>
  <si>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</si>
  <si>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</si>
  <si>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</si>
  <si>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</si>
  <si>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</si>
  <si>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</si>
  <si>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</si>
  <si>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</si>
  <si>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</si>
  <si>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</si>
  <si>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</si>
  <si>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</si>
  <si>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</si>
  <si>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</si>
  <si>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</si>
  <si>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</si>
  <si>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</si>
  <si>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</si>
  <si>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</si>
  <si>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</si>
  <si>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</si>
  <si>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</si>
  <si>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</si>
  <si>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</si>
  <si>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</si>
  <si>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</si>
  <si>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</si>
  <si>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</si>
  <si>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</si>
  <si>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</si>
  <si>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</si>
  <si>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</si>
  <si>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</si>
  <si>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</si>
  <si>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</si>
  <si>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</si>
  <si>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</si>
  <si>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</si>
  <si>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</si>
  <si>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</si>
  <si>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</si>
  <si>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</si>
  <si>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</si>
  <si>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</si>
  <si>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</si>
  <si>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</si>
  <si>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</si>
  <si>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</si>
  <si>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</si>
  <si>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</si>
  <si>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</si>
  <si>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</si>
  <si>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</si>
  <si>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</si>
  <si>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</si>
  <si>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</si>
  <si>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</si>
  <si>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</si>
  <si>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</si>
  <si>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</si>
  <si>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</si>
  <si>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</si>
  <si>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</si>
  <si>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</si>
  <si>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</si>
  <si>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</si>
  <si>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</si>
  <si>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</si>
  <si>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</si>
  <si>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</si>
  <si>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</si>
  <si>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</si>
  <si>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</si>
  <si>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</si>
  <si>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</si>
  <si>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</si>
  <si>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</si>
  <si>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</si>
  <si>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</si>
  <si>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</si>
  <si>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</si>
  <si>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</si>
  <si>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</si>
  <si>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</si>
  <si>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</si>
  <si>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</si>
  <si>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</si>
  <si>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</si>
  <si>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</si>
  <si>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</si>
  <si>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</si>
  <si>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</si>
  <si>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</si>
  <si>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</si>
  <si>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</si>
  <si>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</si>
  <si>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</si>
  <si>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</si>
  <si>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</si>
  <si>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</si>
  <si>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</si>
  <si>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</si>
  <si>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</si>
  <si>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</si>
  <si>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</si>
  <si>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</si>
  <si>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</si>
  <si>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</si>
  <si>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</si>
  <si>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</si>
  <si>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</si>
  <si>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</si>
  <si>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</si>
  <si>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</si>
  <si>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</si>
  <si>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</si>
  <si>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</si>
  <si>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</si>
  <si>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</si>
  <si>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</si>
  <si>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</si>
  <si>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</si>
  <si>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</si>
  <si>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</si>
  <si>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</si>
  <si>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</si>
  <si>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</si>
  <si>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</si>
  <si>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</si>
  <si>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</si>
  <si>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</si>
  <si>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</si>
  <si>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</si>
  <si>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</si>
  <si>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</si>
  <si>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</si>
  <si>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</si>
  <si>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</si>
  <si>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</si>
  <si>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</si>
  <si>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</si>
  <si>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</si>
  <si>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</si>
  <si>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</si>
  <si>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</si>
  <si>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</si>
  <si>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</si>
  <si>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</si>
  <si>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</si>
  <si>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</si>
  <si>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</si>
  <si>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</si>
  <si>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</si>
  <si>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</si>
  <si>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</si>
  <si>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</si>
  <si>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</si>
  <si>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</si>
  <si>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</si>
  <si>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</si>
  <si>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</si>
  <si>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</si>
  <si>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</si>
  <si>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</si>
  <si>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</si>
  <si>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</si>
  <si>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</si>
  <si>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</si>
  <si>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</si>
  <si>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</si>
  <si>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</si>
  <si>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</si>
  <si>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</si>
  <si>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</si>
  <si>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</si>
  <si>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</si>
  <si>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</si>
  <si>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</si>
  <si>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</si>
  <si>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</si>
  <si>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</si>
  <si>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</si>
  <si>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</si>
  <si>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</si>
  <si>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</si>
  <si>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</si>
  <si>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</si>
  <si>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</si>
  <si>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</si>
  <si>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</si>
  <si>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</si>
  <si>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</si>
  <si>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</si>
  <si>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</si>
  <si>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</si>
  <si>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</si>
  <si>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</si>
  <si>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</si>
  <si>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</si>
  <si>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</si>
  <si>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</si>
  <si>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</si>
  <si>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</si>
  <si>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</si>
  <si>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</si>
  <si>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</si>
  <si>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</si>
  <si>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</si>
  <si>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</si>
  <si>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</si>
  <si>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</si>
  <si>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</si>
  <si>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</si>
  <si>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</si>
  <si>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</si>
  <si>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</si>
  <si>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</si>
  <si>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</si>
  <si>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</si>
  <si>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</si>
  <si>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</si>
  <si>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</si>
  <si>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</si>
  <si>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</si>
  <si>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</si>
  <si>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</si>
  <si>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</si>
  <si>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</si>
  <si>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</si>
  <si>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</si>
  <si>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</si>
  <si>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</si>
  <si>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</si>
  <si>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</si>
  <si>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</si>
  <si>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</si>
  <si>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</si>
  <si>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</si>
  <si>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</si>
  <si>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</si>
  <si>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</si>
  <si>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</si>
  <si>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</si>
  <si>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</si>
  <si>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</si>
  <si>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</si>
  <si>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</si>
  <si>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</si>
  <si>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</si>
  <si>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</si>
  <si>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</si>
  <si>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</si>
  <si>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</si>
  <si>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</si>
  <si>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</si>
  <si>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</si>
  <si>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</si>
  <si>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</si>
  <si>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</si>
  <si>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</si>
  <si>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</si>
  <si>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</si>
  <si>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</si>
  <si>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</si>
  <si>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</si>
  <si>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</si>
  <si>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</si>
  <si>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</si>
  <si>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</si>
  <si>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</si>
  <si>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</si>
  <si>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</si>
  <si>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</si>
  <si>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</si>
  <si>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</si>
  <si>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</si>
  <si>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</si>
  <si>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</si>
  <si>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</si>
  <si>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</si>
  <si>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</si>
  <si>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</si>
  <si>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</si>
  <si>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</si>
  <si>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</si>
  <si>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</si>
  <si>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</si>
  <si>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</si>
  <si>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</si>
  <si>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</si>
  <si>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</si>
  <si>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</si>
  <si>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</si>
  <si>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</si>
  <si>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</si>
  <si>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</si>
  <si>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</si>
  <si>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</si>
  <si>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</si>
  <si>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</si>
  <si>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</si>
  <si>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</si>
  <si>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</si>
  <si>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</si>
  <si>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</si>
  <si>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</si>
  <si>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</si>
  <si>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</si>
  <si>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</si>
  <si>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</si>
  <si>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</si>
  <si>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</si>
  <si>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</si>
  <si>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</si>
  <si>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</si>
  <si>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</si>
  <si>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</si>
  <si>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</si>
  <si>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</si>
  <si>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</si>
  <si>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</si>
  <si>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</si>
  <si>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</si>
  <si>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</si>
  <si>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</si>
  <si>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</si>
  <si>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</si>
  <si>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</si>
  <si>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</si>
  <si>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</si>
  <si>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</si>
  <si>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</si>
  <si>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</si>
  <si>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</si>
  <si>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</si>
  <si>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</si>
  <si>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</si>
  <si>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</si>
  <si>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</si>
  <si>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</si>
  <si>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</si>
  <si>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</si>
  <si>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</si>
  <si>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</si>
  <si>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</si>
  <si>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</si>
  <si>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</si>
  <si>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</si>
  <si>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</si>
  <si>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</si>
  <si>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</si>
  <si>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</si>
  <si>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</si>
  <si>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</si>
  <si>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</si>
  <si>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</si>
  <si>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</si>
  <si>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</si>
  <si>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</si>
  <si>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</si>
  <si>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</si>
  <si>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</si>
  <si>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</si>
  <si>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</si>
  <si>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</si>
  <si>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</si>
  <si>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</si>
  <si>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</si>
  <si>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</si>
  <si>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</si>
  <si>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</si>
  <si>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</si>
  <si>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</si>
  <si>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</si>
  <si>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</si>
  <si>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</si>
  <si>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</si>
  <si>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</si>
  <si>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</si>
  <si>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</si>
  <si>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</si>
  <si>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</si>
  <si>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</si>
  <si>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</si>
  <si>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</si>
  <si>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</si>
  <si>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</si>
  <si>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</si>
  <si>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</si>
  <si>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</si>
  <si>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</si>
  <si>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</si>
  <si>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</si>
  <si>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</si>
  <si>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</si>
  <si>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</si>
  <si>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</si>
  <si>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</si>
  <si>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</si>
  <si>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</si>
  <si>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</si>
  <si>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</si>
  <si>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</si>
  <si>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</si>
  <si>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</si>
  <si>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</si>
  <si>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</si>
  <si>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</si>
  <si>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</si>
  <si>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</si>
  <si>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</si>
  <si>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</si>
  <si>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</si>
  <si>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</si>
  <si>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</si>
  <si>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</si>
  <si>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</si>
  <si>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</si>
  <si>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</si>
  <si>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</si>
  <si>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</si>
  <si>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</si>
  <si>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</si>
  <si>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</si>
  <si>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</si>
  <si>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</si>
  <si>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</si>
  <si>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</si>
  <si>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</si>
  <si>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</si>
  <si>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</si>
  <si>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</si>
  <si>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</si>
  <si>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</si>
  <si>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</si>
  <si>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</si>
  <si>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</si>
  <si>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</si>
  <si>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</si>
  <si>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</si>
  <si>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</si>
  <si>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</si>
  <si>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</si>
  <si>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</si>
  <si>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</si>
  <si>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</si>
  <si>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</si>
  <si>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</si>
  <si>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</si>
  <si>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</si>
  <si>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</si>
  <si>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</si>
  <si>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</si>
  <si>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</si>
  <si>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</si>
  <si>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</si>
  <si>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</si>
  <si>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</si>
  <si>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</si>
  <si>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</si>
  <si>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</si>
  <si>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</si>
  <si>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</si>
  <si>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</si>
  <si>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</si>
  <si>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</si>
  <si>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</si>
  <si>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</si>
  <si>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</si>
  <si>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</si>
  <si>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</si>
  <si>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</si>
  <si>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</si>
  <si>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</si>
  <si>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</si>
  <si>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</si>
  <si>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</si>
  <si>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</si>
  <si>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</si>
  <si>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</si>
  <si>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</si>
  <si>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</si>
  <si>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</si>
  <si>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</si>
  <si>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</si>
  <si>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</si>
  <si>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</si>
  <si>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</si>
  <si>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</si>
  <si>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</si>
  <si>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</si>
  <si>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</si>
  <si>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</si>
  <si>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</si>
  <si>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</si>
  <si>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</si>
  <si>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</si>
  <si>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</si>
  <si>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</si>
  <si>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</si>
  <si>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</si>
  <si>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</si>
  <si>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</si>
  <si>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</si>
  <si>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</si>
  <si>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</si>
  <si>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</si>
  <si>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</si>
  <si>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</si>
  <si>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</si>
  <si>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</si>
  <si>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</si>
  <si>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</si>
  <si>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</si>
  <si>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</si>
  <si>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</si>
  <si>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</si>
  <si>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</si>
  <si>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</si>
  <si>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</si>
  <si>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</si>
  <si>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</si>
  <si>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</si>
  <si>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</si>
  <si>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</si>
  <si>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</si>
  <si>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</si>
  <si>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</si>
  <si>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</si>
  <si>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</si>
  <si>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</si>
  <si>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</si>
  <si>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</si>
  <si>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</si>
  <si>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</si>
  <si>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</si>
  <si>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</si>
  <si>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</si>
  <si>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</si>
  <si>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</si>
  <si>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</si>
  <si>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</si>
  <si>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</si>
  <si>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</si>
  <si>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</si>
  <si>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</si>
  <si>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</si>
  <si>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</si>
  <si>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</si>
  <si>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</si>
  <si>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</si>
  <si>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</si>
  <si>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</si>
  <si>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</si>
  <si>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</si>
  <si>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</si>
  <si>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</si>
  <si>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</si>
  <si>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</si>
  <si>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</si>
  <si>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</si>
  <si>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</si>
  <si>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</si>
  <si>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</si>
  <si>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</si>
  <si>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</si>
  <si>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</si>
  <si>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</si>
  <si>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</si>
  <si>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</si>
  <si>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</si>
  <si>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</si>
  <si>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</si>
  <si>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</si>
  <si>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</si>
  <si>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</si>
  <si>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</si>
  <si>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</si>
  <si>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</si>
  <si>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</si>
  <si>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</si>
  <si>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</si>
  <si>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</si>
  <si>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</si>
  <si>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</si>
  <si>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</si>
  <si>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</si>
  <si>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</si>
  <si>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</si>
  <si>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</si>
  <si>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</si>
  <si>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</si>
  <si>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</si>
  <si>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</si>
  <si>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</si>
  <si>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</si>
  <si>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</si>
  <si>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</si>
  <si>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</si>
  <si>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</si>
  <si>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</si>
  <si>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</si>
  <si>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</si>
  <si>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</si>
  <si>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</si>
  <si>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</si>
  <si>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</si>
  <si>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</si>
  <si>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</si>
  <si>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</si>
  <si>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</si>
  <si>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</si>
  <si>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</si>
  <si>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</si>
  <si>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</si>
  <si>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</si>
  <si>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</si>
  <si>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</si>
  <si>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</si>
  <si>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</si>
  <si>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</si>
  <si>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</si>
  <si>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</si>
  <si>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</si>
  <si>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</si>
  <si>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</si>
  <si>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</si>
  <si>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</si>
  <si>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</si>
  <si>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</si>
  <si>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</si>
  <si>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</si>
  <si>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</si>
  <si>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</si>
  <si>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</si>
  <si>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</si>
  <si>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</si>
  <si>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</si>
  <si>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</si>
  <si>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</si>
  <si>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</si>
  <si>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</si>
  <si>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</si>
  <si>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</si>
  <si>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</si>
  <si>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</si>
  <si>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</si>
  <si>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</si>
  <si>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</si>
  <si>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</si>
  <si>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</si>
  <si>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</si>
  <si>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</si>
  <si>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</si>
  <si>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</si>
  <si>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</si>
  <si>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</si>
  <si>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</si>
  <si>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</si>
  <si>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</si>
  <si>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</si>
  <si>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</si>
  <si>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</si>
  <si>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</si>
  <si>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</si>
  <si>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</si>
  <si>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</si>
  <si>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</si>
  <si>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</si>
  <si>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</si>
  <si>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</si>
  <si>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</si>
  <si>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</si>
  <si>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</si>
  <si>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</si>
  <si>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</si>
  <si>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</si>
  <si>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</si>
  <si>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</si>
  <si>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</si>
  <si>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</si>
  <si>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</si>
  <si>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</si>
  <si>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</si>
  <si>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</si>
  <si>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</si>
  <si>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</si>
  <si>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</si>
  <si>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</si>
  <si>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</si>
  <si>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</si>
  <si>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</si>
  <si>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</si>
  <si>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</si>
  <si>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</si>
  <si>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</si>
  <si>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</si>
  <si>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</si>
  <si>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</si>
  <si>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</si>
  <si>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</si>
  <si>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</si>
  <si>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</si>
  <si>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</si>
  <si>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</si>
  <si>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</si>
  <si>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</si>
  <si>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</si>
  <si>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</si>
  <si>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</si>
  <si>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</si>
  <si>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</si>
  <si>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</si>
  <si>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</si>
  <si>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</si>
  <si>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</si>
  <si>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</si>
  <si>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</si>
  <si>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</si>
  <si>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</si>
  <si>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</si>
  <si>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</si>
  <si>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</si>
  <si>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</si>
  <si>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</si>
  <si>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</si>
  <si>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</si>
  <si>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</si>
  <si>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</si>
  <si>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</si>
  <si>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</si>
  <si>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</si>
  <si>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</si>
  <si>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</si>
  <si>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</si>
  <si>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</si>
  <si>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</si>
  <si>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</si>
  <si>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</si>
  <si>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</si>
  <si>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</si>
  <si>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</si>
  <si>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</si>
  <si>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</si>
  <si>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</si>
  <si>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</si>
  <si>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</si>
  <si>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</si>
  <si>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</si>
  <si>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</si>
  <si>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</si>
  <si>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</si>
  <si>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</si>
  <si>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</si>
  <si>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</si>
  <si>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</si>
  <si>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</si>
  <si>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</si>
  <si>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</si>
  <si>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</si>
  <si>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</si>
  <si>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</si>
  <si>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</si>
  <si>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</si>
  <si>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</si>
  <si>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</si>
  <si>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</si>
  <si>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</si>
  <si>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</si>
  <si>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</si>
  <si>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</si>
  <si>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</si>
  <si>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</si>
  <si>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</si>
  <si>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</si>
  <si>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</si>
  <si>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</si>
  <si>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</si>
  <si>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</si>
  <si>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</si>
  <si>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</si>
  <si>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</si>
  <si>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</si>
  <si>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</si>
  <si>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</si>
  <si>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</si>
  <si>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</si>
  <si>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</si>
  <si>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</si>
  <si>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</si>
  <si>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</si>
  <si>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</si>
  <si>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</si>
  <si>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</si>
  <si>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</si>
  <si>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</si>
  <si>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</si>
  <si>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</si>
  <si>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</si>
  <si>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</si>
  <si>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</si>
  <si>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</si>
  <si>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</si>
  <si>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</si>
  <si>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</si>
  <si>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</si>
  <si>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</si>
  <si>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</si>
  <si>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</si>
  <si>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</si>
  <si>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</si>
  <si>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</si>
  <si>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</si>
  <si>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</si>
  <si>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</si>
  <si>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</si>
  <si>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</si>
  <si>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</si>
  <si>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</si>
  <si>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</si>
  <si>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</si>
  <si>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</si>
  <si>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</si>
  <si>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</si>
  <si>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</si>
  <si>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</si>
  <si>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</si>
  <si>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</si>
  <si>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</si>
  <si>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</si>
  <si>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</si>
  <si>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</si>
  <si>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</si>
  <si>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</si>
  <si>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</si>
  <si>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</si>
  <si>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</si>
  <si>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</si>
  <si>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</si>
  <si>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</si>
  <si>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</si>
  <si>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</si>
  <si>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</si>
  <si>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</si>
  <si>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</si>
  <si>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</si>
  <si>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</si>
  <si>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</si>
  <si>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</si>
  <si>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</si>
  <si>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</si>
  <si>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</si>
  <si>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</si>
  <si>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</si>
  <si>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</si>
  <si>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</si>
  <si>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</si>
  <si>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</si>
  <si>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</si>
  <si>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</si>
  <si>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</si>
  <si>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</si>
  <si>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</si>
  <si>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</si>
  <si>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</si>
  <si>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</si>
  <si>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</si>
  <si>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</si>
  <si>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</si>
  <si>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</si>
  <si>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</si>
  <si>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</si>
  <si>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</si>
  <si>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</si>
  <si>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</si>
  <si>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</si>
  <si>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</si>
  <si>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</si>
  <si>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</si>
  <si>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</si>
  <si>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</si>
  <si>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</si>
  <si>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</si>
  <si>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</si>
  <si>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</si>
  <si>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</si>
  <si>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</si>
  <si>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</si>
  <si>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</si>
  <si>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</si>
  <si>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</si>
  <si>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</si>
  <si>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</si>
  <si>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</si>
  <si>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</si>
  <si>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</si>
  <si>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</si>
  <si>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</si>
  <si>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</si>
  <si>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</si>
  <si>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</si>
  <si>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</si>
  <si>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</si>
  <si>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</si>
  <si>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</si>
  <si>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</si>
  <si>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</si>
  <si>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</si>
  <si>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</si>
  <si>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</si>
  <si>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</si>
  <si>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</si>
  <si>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</si>
  <si>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</si>
  <si>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</si>
  <si>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</si>
  <si>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</si>
  <si>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</si>
  <si>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</si>
  <si>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</si>
  <si>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</si>
  <si>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</si>
  <si>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</si>
  <si>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</si>
  <si>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</si>
  <si>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</si>
  <si>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</si>
  <si>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</si>
  <si>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</si>
  <si>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</si>
  <si>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</si>
  <si>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</si>
  <si>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</si>
  <si>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</si>
  <si>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</si>
  <si>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</si>
  <si>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</si>
  <si>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</si>
  <si>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</si>
  <si>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</si>
  <si>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</si>
  <si>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</si>
  <si>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</si>
  <si>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</si>
  <si>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</si>
  <si>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</si>
  <si>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</si>
  <si>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</si>
  <si>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</si>
  <si>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</si>
  <si>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</si>
  <si>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</si>
  <si>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</si>
  <si>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</si>
  <si>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</si>
  <si>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</si>
  <si>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</si>
  <si>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</si>
  <si>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</si>
  <si>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</si>
  <si>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</si>
  <si>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</si>
  <si>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</si>
  <si>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</si>
  <si>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</si>
  <si>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</si>
  <si>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</si>
  <si>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</si>
  <si>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</si>
  <si>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</si>
  <si>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</si>
  <si>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</si>
  <si>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</si>
  <si>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</si>
  <si>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</si>
  <si>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</si>
  <si>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</si>
  <si>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</si>
  <si>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</si>
  <si>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</si>
  <si>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</si>
  <si>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</si>
  <si>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</si>
  <si>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</si>
  <si>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</si>
  <si>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</si>
  <si>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</si>
  <si>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</si>
  <si>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</si>
  <si>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</si>
  <si>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</si>
  <si>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</si>
  <si>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</si>
  <si>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</si>
  <si>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</si>
  <si>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</si>
  <si>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</si>
  <si>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</si>
  <si>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</si>
  <si>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</si>
  <si>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</si>
  <si>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</si>
  <si>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</si>
  <si>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</si>
  <si>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</si>
  <si>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</si>
  <si>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</si>
  <si>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</si>
  <si>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</si>
  <si>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</si>
  <si>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</si>
  <si>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</si>
  <si>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</si>
  <si>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</si>
  <si>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</si>
  <si>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</si>
  <si>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</si>
  <si>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</si>
  <si>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</si>
  <si>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</si>
  <si>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</si>
  <si>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</si>
  <si>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</si>
  <si>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</si>
  <si>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</si>
  <si>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</si>
  <si>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</si>
  <si>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</si>
  <si>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</si>
  <si>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</si>
  <si>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</si>
  <si>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</si>
  <si>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</si>
  <si>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</si>
  <si>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</si>
  <si>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</si>
  <si>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</si>
  <si>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</si>
  <si>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</si>
  <si>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</si>
  <si>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</si>
  <si>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</si>
  <si>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</si>
  <si>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</si>
  <si>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</si>
  <si>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</si>
  <si>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</si>
  <si>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</si>
  <si>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</si>
  <si>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</si>
  <si>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</si>
  <si>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</si>
  <si>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</si>
  <si>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</si>
  <si>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</si>
  <si>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</si>
  <si>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</si>
  <si>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</si>
  <si>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</si>
  <si>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</si>
  <si>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</si>
  <si>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</si>
  <si>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</si>
  <si>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</si>
  <si>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</si>
  <si>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</si>
  <si>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</si>
  <si>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</si>
  <si>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</si>
  <si>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</si>
  <si>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</si>
  <si>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</si>
  <si>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</si>
  <si>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</si>
  <si>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</si>
  <si>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</si>
  <si>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</si>
  <si>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</si>
  <si>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</si>
  <si>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</si>
  <si>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</si>
  <si>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</si>
  <si>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</si>
  <si>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</si>
  <si>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</si>
  <si>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</si>
  <si>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</si>
  <si>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</si>
  <si>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</si>
  <si>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</si>
  <si>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</si>
  <si>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</si>
  <si>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</si>
  <si>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</si>
  <si>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</si>
  <si>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</si>
  <si>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</si>
  <si>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</si>
  <si>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</si>
  <si>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</si>
  <si>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</si>
  <si>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</si>
  <si>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</si>
  <si>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</si>
  <si>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</si>
  <si>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</si>
  <si>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</si>
  <si>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</si>
  <si>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</si>
  <si>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</si>
  <si>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</si>
  <si>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</si>
  <si>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</si>
  <si>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</si>
  <si>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</si>
  <si>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</si>
  <si>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</si>
  <si>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</si>
  <si>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</si>
  <si>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</si>
  <si>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</si>
  <si>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</si>
  <si>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</si>
  <si>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</si>
  <si>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</si>
  <si>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</si>
  <si>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</si>
  <si>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</si>
  <si>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</si>
  <si>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</si>
  <si>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</si>
  <si>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</si>
  <si>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</si>
  <si>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</si>
  <si>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</si>
  <si>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</si>
  <si>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</si>
  <si>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</si>
  <si>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</si>
  <si>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</si>
  <si>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</si>
  <si>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</si>
  <si>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</si>
  <si>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</si>
  <si>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</si>
  <si>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</si>
  <si>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</si>
  <si>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</si>
  <si>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</si>
  <si>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</si>
  <si>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</si>
  <si>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</si>
  <si>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</si>
  <si>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</si>
  <si>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</si>
  <si>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</si>
  <si>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</si>
  <si>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</si>
  <si>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</si>
  <si>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</si>
  <si>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</si>
  <si>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</si>
  <si>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</si>
  <si>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</si>
  <si>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</si>
  <si>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</si>
  <si>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</si>
  <si>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</si>
  <si>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</si>
  <si>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</si>
  <si>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</si>
  <si>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</si>
  <si>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</si>
  <si>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</si>
  <si>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</si>
  <si>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</si>
  <si>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</si>
  <si>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</si>
  <si>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</si>
  <si>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</si>
  <si>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</si>
  <si>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</si>
  <si>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</si>
  <si>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</si>
  <si>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</si>
  <si>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</si>
  <si>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</si>
  <si>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</si>
  <si>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</si>
  <si>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</si>
  <si>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</si>
  <si>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</si>
  <si>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</si>
  <si>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</si>
  <si>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</si>
  <si>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</si>
  <si>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</si>
  <si>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</si>
  <si>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</si>
  <si>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</si>
  <si>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</si>
  <si>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</si>
  <si>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</si>
  <si>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</si>
  <si>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</si>
  <si>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</si>
  <si>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</si>
  <si>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</si>
  <si>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</si>
  <si>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</si>
  <si>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</si>
  <si>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</si>
  <si>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</si>
  <si>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</si>
  <si>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</si>
  <si>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</si>
  <si>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</si>
  <si>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</si>
  <si>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</si>
  <si>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</si>
  <si>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</si>
  <si>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</si>
  <si>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</si>
  <si>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</si>
  <si>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</si>
  <si>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</si>
  <si>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</si>
  <si>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</si>
  <si>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</si>
  <si>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</si>
  <si>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</si>
  <si>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</si>
  <si>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</si>
  <si>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</si>
  <si>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</si>
  <si>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</si>
  <si>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</si>
  <si>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</si>
  <si>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</si>
  <si>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</si>
  <si>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</si>
  <si>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</si>
  <si>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</si>
  <si>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</si>
  <si>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</si>
  <si>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</si>
  <si>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</si>
  <si>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</si>
  <si>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</si>
  <si>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</si>
  <si>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</si>
  <si>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</si>
  <si>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</si>
  <si>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</si>
  <si>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</si>
  <si>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</si>
  <si>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</si>
  <si>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</si>
  <si>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</si>
  <si>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</si>
  <si>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</si>
  <si>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</si>
  <si>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</si>
  <si>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</si>
  <si>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</si>
  <si>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</si>
  <si>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</si>
  <si>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</si>
  <si>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</si>
  <si>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</si>
  <si>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</si>
  <si>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</si>
  <si>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</si>
  <si>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</si>
  <si>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</si>
  <si>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</si>
  <si>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</si>
  <si>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</si>
  <si>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</si>
  <si>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</si>
  <si>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</si>
  <si>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</si>
  <si>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</si>
  <si>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</si>
  <si>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</si>
  <si>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</si>
  <si>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</si>
  <si>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</si>
  <si>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</si>
  <si>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</si>
  <si>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</si>
  <si>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</si>
  <si>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</si>
  <si>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</si>
  <si>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</si>
  <si>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</si>
  <si>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</si>
  <si>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</si>
  <si>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</si>
  <si>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</si>
  <si>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</si>
  <si>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</si>
  <si>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</si>
  <si>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</si>
  <si>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</si>
  <si>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</si>
  <si>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</si>
  <si>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</si>
  <si>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</si>
  <si>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</si>
  <si>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</si>
  <si>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</si>
  <si>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</si>
  <si>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</si>
  <si>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</si>
  <si>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</si>
  <si>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</si>
  <si>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</si>
  <si>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</si>
  <si>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</si>
  <si>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</si>
  <si>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</si>
  <si>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</si>
  <si>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</si>
  <si>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</si>
  <si>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</si>
  <si>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</si>
  <si>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</si>
  <si>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</si>
  <si>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</si>
  <si>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</si>
  <si>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</si>
  <si>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</si>
  <si>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</si>
  <si>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</si>
  <si>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</si>
  <si>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</si>
  <si>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</si>
  <si>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</si>
  <si>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</si>
  <si>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</si>
  <si>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</si>
  <si>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</si>
  <si>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</si>
  <si>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</si>
  <si>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</si>
  <si>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</si>
  <si>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</si>
  <si>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</si>
  <si>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</si>
  <si>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</si>
  <si>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</si>
  <si>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</si>
  <si>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</si>
  <si>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</si>
  <si>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</si>
  <si>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</si>
  <si>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</si>
  <si>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</si>
  <si>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</si>
  <si>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</si>
  <si>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</si>
  <si>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</si>
  <si>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</si>
  <si>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</si>
  <si>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</si>
  <si>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</si>
  <si>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</si>
  <si>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</si>
  <si>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</si>
  <si>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</si>
  <si>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</si>
  <si>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</si>
  <si>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</si>
  <si>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</si>
  <si>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</si>
  <si>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</si>
  <si>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</si>
  <si>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</si>
  <si>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</si>
  <si>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</si>
  <si>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</si>
  <si>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</si>
  <si>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</si>
  <si>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</si>
  <si>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</si>
  <si>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</si>
  <si>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</si>
  <si>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</si>
  <si>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</si>
  <si>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</si>
  <si>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</si>
  <si>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</si>
  <si>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</si>
  <si>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</si>
  <si>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</si>
  <si>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</si>
  <si>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</si>
  <si>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</si>
  <si>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</si>
  <si>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</si>
  <si>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</si>
  <si>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</si>
  <si>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</si>
  <si>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</si>
  <si>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</si>
  <si>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</si>
  <si>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</si>
  <si>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</si>
  <si>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</si>
  <si>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</si>
  <si>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</si>
  <si>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</si>
  <si>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</si>
  <si>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</si>
  <si>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</si>
  <si>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</si>
  <si>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</si>
  <si>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</si>
  <si>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</si>
  <si>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</si>
  <si>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</si>
  <si>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</si>
  <si>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</si>
  <si>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</si>
  <si>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</si>
  <si>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</si>
  <si>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</si>
  <si>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</si>
  <si>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</si>
  <si>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</si>
  <si>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</si>
  <si>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</si>
  <si>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</si>
  <si>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</si>
  <si>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</si>
  <si>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</si>
  <si>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</si>
  <si>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</si>
  <si>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</si>
  <si>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</si>
  <si>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</si>
  <si>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</si>
  <si>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</si>
  <si>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</si>
  <si>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</si>
  <si>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</si>
  <si>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</si>
  <si>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</si>
  <si>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</si>
  <si>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</si>
  <si>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</si>
  <si>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</si>
  <si>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</si>
  <si>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</si>
  <si>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</si>
  <si>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</si>
  <si>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</si>
  <si>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</si>
  <si>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</si>
  <si>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</si>
  <si>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</si>
  <si>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</si>
  <si>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</si>
  <si>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</si>
  <si>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</si>
  <si>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</si>
  <si>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</si>
  <si>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</si>
  <si>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</si>
  <si>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</si>
  <si>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</si>
  <si>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</si>
  <si>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</si>
  <si>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</si>
  <si>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</si>
  <si>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</si>
  <si>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</si>
  <si>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</si>
  <si>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</si>
  <si>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</si>
  <si>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</si>
  <si>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</si>
  <si>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</si>
  <si>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</si>
  <si>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</si>
  <si>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</si>
  <si>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</si>
  <si>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</si>
  <si>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</si>
  <si>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</si>
  <si>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</si>
  <si>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</si>
  <si>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</si>
  <si>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</si>
  <si>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</si>
  <si>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</si>
  <si>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</si>
  <si>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</si>
  <si>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</si>
  <si>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</si>
  <si>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</si>
  <si>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</si>
  <si>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</si>
  <si>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</si>
  <si>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</si>
  <si>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</si>
  <si>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</si>
  <si>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</si>
  <si>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</si>
  <si>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</si>
  <si>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</si>
  <si>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</si>
  <si>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</si>
  <si>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</si>
  <si>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</si>
  <si>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</si>
  <si>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</si>
  <si>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</si>
  <si>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</si>
  <si>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</si>
  <si>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</si>
  <si>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</si>
  <si>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</si>
  <si>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</si>
  <si>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</si>
  <si>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</si>
  <si>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</si>
  <si>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</si>
  <si>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</si>
  <si>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</si>
  <si>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</si>
  <si>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</si>
  <si>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</si>
  <si>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</si>
  <si>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</si>
  <si>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</si>
  <si>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</si>
  <si>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</si>
  <si>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</si>
  <si>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</si>
  <si>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</si>
  <si>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</si>
  <si>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</si>
  <si>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</si>
  <si>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</si>
  <si>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</si>
  <si>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</si>
  <si>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</si>
  <si>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</si>
  <si>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</si>
  <si>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</si>
  <si>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</si>
  <si>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</si>
  <si>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</si>
  <si>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</si>
  <si>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</si>
  <si>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</si>
  <si>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</si>
  <si>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</si>
  <si>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</si>
  <si>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</si>
  <si>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</si>
  <si>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</si>
  <si>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</si>
  <si>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</si>
  <si>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</si>
  <si>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</si>
  <si>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</si>
  <si>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</si>
  <si>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</si>
  <si>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</si>
  <si>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</si>
  <si>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</si>
  <si>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</si>
  <si>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</si>
  <si>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</si>
  <si>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</si>
  <si>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</si>
  <si>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</si>
  <si>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</si>
  <si>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</si>
  <si>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</si>
  <si>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</si>
  <si>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</si>
  <si>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</si>
  <si>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</si>
  <si>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</si>
  <si>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</si>
  <si>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</si>
  <si>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</si>
  <si>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</si>
  <si>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</si>
  <si>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</si>
  <si>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</si>
  <si>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</si>
  <si>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</si>
  <si>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</si>
  <si>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</si>
  <si>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</si>
  <si>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</si>
  <si>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</si>
  <si>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</si>
  <si>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</si>
  <si>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</si>
  <si>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</si>
  <si>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</si>
  <si>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</si>
  <si>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</si>
  <si>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</si>
  <si>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</si>
  <si>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</si>
  <si>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</si>
  <si>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</si>
  <si>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</si>
  <si>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</si>
  <si>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</si>
  <si>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</si>
  <si>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</si>
  <si>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</si>
  <si>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</si>
  <si>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</si>
  <si>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</si>
  <si>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</si>
  <si>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</si>
  <si>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</si>
  <si>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</si>
  <si>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</si>
  <si>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</si>
  <si>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</si>
  <si>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</si>
  <si>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</si>
  <si>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</si>
  <si>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</si>
  <si>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</si>
  <si>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</si>
  <si>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</si>
  <si>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</si>
  <si>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</si>
  <si>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</si>
  <si>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</si>
  <si>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</si>
  <si>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</si>
  <si>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</si>
  <si>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</si>
  <si>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</si>
  <si>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</si>
  <si>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</si>
  <si>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</si>
  <si>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</si>
  <si>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</si>
  <si>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</si>
  <si>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</si>
  <si>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</si>
  <si>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</si>
  <si>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</si>
  <si>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</si>
  <si>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</si>
  <si>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</si>
  <si>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</si>
  <si>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</si>
  <si>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</si>
  <si>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</si>
  <si>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</si>
  <si>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</si>
  <si>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</si>
  <si>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</si>
  <si>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</si>
  <si>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</si>
  <si>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</si>
  <si>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</si>
  <si>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</si>
  <si>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</si>
  <si>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</si>
  <si>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</si>
  <si>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</si>
  <si>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</si>
  <si>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</si>
  <si>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</si>
  <si>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</si>
  <si>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</si>
  <si>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</si>
  <si>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</si>
  <si>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</si>
  <si>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</si>
  <si>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</si>
  <si>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</si>
  <si>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</si>
  <si>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</si>
  <si>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</si>
  <si>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</si>
  <si>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</si>
  <si>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</si>
  <si>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</si>
  <si>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</si>
  <si>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</si>
  <si>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</si>
  <si>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</si>
  <si>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</si>
  <si>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</si>
  <si>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</si>
  <si>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</si>
  <si>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</si>
  <si>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</si>
  <si>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</si>
  <si>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</si>
  <si>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</si>
  <si>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</si>
  <si>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</si>
  <si>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</si>
  <si>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</si>
  <si>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</si>
  <si>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</si>
  <si>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</si>
  <si>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</si>
  <si>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</si>
  <si>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</si>
  <si>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</si>
  <si>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</si>
  <si>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</si>
  <si>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</si>
  <si>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</si>
  <si>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</si>
  <si>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</si>
  <si>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</si>
  <si>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</si>
  <si>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</si>
  <si>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</si>
  <si>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</si>
  <si>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</si>
  <si>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</si>
  <si>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</si>
  <si>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</si>
  <si>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</si>
  <si>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</si>
  <si>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</si>
  <si>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</si>
  <si>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</si>
  <si>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</si>
  <si>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</si>
  <si>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</si>
  <si>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</si>
  <si>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</si>
  <si>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</si>
  <si>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</si>
  <si>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</si>
  <si>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</si>
  <si>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</si>
  <si>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</si>
  <si>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</si>
  <si>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</si>
  <si>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</si>
  <si>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</si>
  <si>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</si>
  <si>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</si>
  <si>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</si>
  <si>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</si>
  <si>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</si>
  <si>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</si>
  <si>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</si>
  <si>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</si>
  <si>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</si>
  <si>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</si>
  <si>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</si>
  <si>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</si>
  <si>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</si>
  <si>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</si>
  <si>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</si>
  <si>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</si>
  <si>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</si>
  <si>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</si>
  <si>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</si>
  <si>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</si>
  <si>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</si>
  <si>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</si>
  <si>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</si>
  <si>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</si>
  <si>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</si>
  <si>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</si>
  <si>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</si>
  <si>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</si>
  <si>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</si>
  <si>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</si>
  <si>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</si>
  <si>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</si>
  <si>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</si>
  <si>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</si>
  <si>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</si>
  <si>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</si>
  <si>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</si>
  <si>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</si>
  <si>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</si>
  <si>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</si>
  <si>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</si>
  <si>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</si>
  <si>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</si>
  <si>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</si>
  <si>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</si>
  <si>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</si>
  <si>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</si>
  <si>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</si>
  <si>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</si>
  <si>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</si>
  <si>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</si>
  <si>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</si>
  <si>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</si>
  <si>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</si>
  <si>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</si>
  <si>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</si>
  <si>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</si>
  <si>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</si>
  <si>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</si>
  <si>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</si>
  <si>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</si>
  <si>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</si>
  <si>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</si>
  <si>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</si>
  <si>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</si>
  <si>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</si>
  <si>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</si>
  <si>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</si>
  <si>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</si>
  <si>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</si>
  <si>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</si>
  <si>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</si>
  <si>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</si>
  <si>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</si>
  <si>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</si>
  <si>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</si>
  <si>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</si>
  <si>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</si>
  <si>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</si>
  <si>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</si>
  <si>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</si>
  <si>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</si>
  <si>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</si>
  <si>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</si>
  <si>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</si>
  <si>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</si>
  <si>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</si>
  <si>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</si>
  <si>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</si>
  <si>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</si>
  <si>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</si>
  <si>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</si>
  <si>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</si>
  <si>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</si>
  <si>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</si>
  <si>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</si>
  <si>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</si>
  <si>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</si>
  <si>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</si>
  <si>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</si>
  <si>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</si>
  <si>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</si>
  <si>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</si>
  <si>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</si>
  <si>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</si>
  <si>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</si>
  <si>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</si>
  <si>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</si>
  <si>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</si>
  <si>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</si>
  <si>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</si>
  <si>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</si>
  <si>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</si>
  <si>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</si>
  <si>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</si>
  <si>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</si>
  <si>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</si>
  <si>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</si>
  <si>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</si>
  <si>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</si>
  <si>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</si>
  <si>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</si>
  <si>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</si>
  <si>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</si>
  <si>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</si>
  <si>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</si>
  <si>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</si>
  <si>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</si>
  <si>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</si>
  <si>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</si>
  <si>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</si>
  <si>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</si>
  <si>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</si>
  <si>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</si>
  <si>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</si>
  <si>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</si>
  <si>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</si>
  <si>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</si>
  <si>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</si>
  <si>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</si>
  <si>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</si>
  <si>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</si>
  <si>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</si>
  <si>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</si>
  <si>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</si>
  <si>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</si>
  <si>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</si>
  <si>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</si>
  <si>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</si>
  <si>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</si>
  <si>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</si>
  <si>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</si>
  <si>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</si>
  <si>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</si>
  <si>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</si>
  <si>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</si>
  <si>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</si>
  <si>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</si>
  <si>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</si>
  <si>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</si>
  <si>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</si>
  <si>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</si>
  <si>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</si>
  <si>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</si>
  <si>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</si>
  <si>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</si>
  <si>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</si>
  <si>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</si>
  <si>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</si>
  <si>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</si>
  <si>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</si>
  <si>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</si>
  <si>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</si>
  <si>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</si>
  <si>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</si>
  <si>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</si>
  <si>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</si>
  <si>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</si>
  <si>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</si>
  <si>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</si>
  <si>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</si>
  <si>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</si>
  <si>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</si>
  <si>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</si>
  <si>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</si>
  <si>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</si>
  <si>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</si>
  <si>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</si>
  <si>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</si>
  <si>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</si>
  <si>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</si>
  <si>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</si>
  <si>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</si>
  <si>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</si>
  <si>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</si>
  <si>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</si>
  <si>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</si>
  <si>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</si>
  <si>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</si>
  <si>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</si>
  <si>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</si>
  <si>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</si>
  <si>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</si>
  <si>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</si>
  <si>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</si>
  <si>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</si>
  <si>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</si>
  <si>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</si>
  <si>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</si>
  <si>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</si>
  <si>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</si>
  <si>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</si>
  <si>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</si>
  <si>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</si>
  <si>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</si>
  <si>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</si>
  <si>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</si>
  <si>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</si>
  <si>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</si>
  <si>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</si>
  <si>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</si>
  <si>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</si>
  <si>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</si>
  <si>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</si>
  <si>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</si>
  <si>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</si>
  <si>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</si>
  <si>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</si>
  <si>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</si>
  <si>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</si>
  <si>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</si>
  <si>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</si>
  <si>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</si>
  <si>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</si>
  <si>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</si>
  <si>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</si>
  <si>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</si>
  <si>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</si>
  <si>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</si>
  <si>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</si>
  <si>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</si>
  <si>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</si>
  <si>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</si>
  <si>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</si>
  <si>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</si>
  <si>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</si>
  <si>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</si>
  <si>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</si>
  <si>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</si>
  <si>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</si>
  <si>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</si>
  <si>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</si>
  <si>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</si>
  <si>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</si>
  <si>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</si>
  <si>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</si>
  <si>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</si>
  <si>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</si>
  <si>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</si>
  <si>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</si>
  <si>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</si>
  <si>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</si>
  <si>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</si>
  <si>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</si>
  <si>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</si>
  <si>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</si>
  <si>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</si>
  <si>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</si>
  <si>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</si>
  <si>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</si>
  <si>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</si>
  <si>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</si>
  <si>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</si>
  <si>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</si>
  <si>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</si>
  <si>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</si>
  <si>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</si>
  <si>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</si>
  <si>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</si>
  <si>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</si>
  <si>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</si>
  <si>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</si>
  <si>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</si>
  <si>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</si>
  <si>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</si>
  <si>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</si>
  <si>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</si>
  <si>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</si>
  <si>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</si>
  <si>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</si>
  <si>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</si>
  <si>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</si>
  <si>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</si>
  <si>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</si>
  <si>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</si>
  <si>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</si>
  <si>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</si>
  <si>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</si>
  <si>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</si>
  <si>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</si>
  <si>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</si>
  <si>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</si>
  <si>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</si>
  <si>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</si>
  <si>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</si>
  <si>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</si>
  <si>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</si>
  <si>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</si>
  <si>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</si>
  <si>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</si>
  <si>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</si>
  <si>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</si>
  <si>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</si>
  <si>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</si>
  <si>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</si>
  <si>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</si>
  <si>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</si>
  <si>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</si>
  <si>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</si>
  <si>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</si>
  <si>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</si>
  <si>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</si>
  <si>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</si>
  <si>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</si>
  <si>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</si>
  <si>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</si>
  <si>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</si>
  <si>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</si>
  <si>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</si>
  <si>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</si>
  <si>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</si>
  <si>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</si>
  <si>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</si>
  <si>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</si>
  <si>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</si>
  <si>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</si>
  <si>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</si>
  <si>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</si>
  <si>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</si>
  <si>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</si>
  <si>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</si>
  <si>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</si>
  <si>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</si>
  <si>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</si>
  <si>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</si>
  <si>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</si>
  <si>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</si>
  <si>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</si>
  <si>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</si>
  <si>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</si>
  <si>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</si>
  <si>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</si>
  <si>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</si>
  <si>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</si>
  <si>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</si>
  <si>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</si>
  <si>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</si>
  <si>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</si>
  <si>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</si>
  <si>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</si>
  <si>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</si>
  <si>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</si>
  <si>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</si>
  <si>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</si>
  <si>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</si>
  <si>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</si>
  <si>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</si>
  <si>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</si>
  <si>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</si>
  <si>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</si>
  <si>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</si>
  <si>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</si>
  <si>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</si>
  <si>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</si>
  <si>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</si>
  <si>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</si>
  <si>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</si>
  <si>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</si>
  <si>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</si>
  <si>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</si>
  <si>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</si>
  <si>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</si>
  <si>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</si>
  <si>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</si>
  <si>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</si>
  <si>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</si>
  <si>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</si>
  <si>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</si>
  <si>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</si>
  <si>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</si>
  <si>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</si>
  <si>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</si>
  <si>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</si>
  <si>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</si>
  <si>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</si>
  <si>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</si>
  <si>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</si>
  <si>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</si>
  <si>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</si>
  <si>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</si>
  <si>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</si>
  <si>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</si>
  <si>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</si>
  <si>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</si>
  <si>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</si>
  <si>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</si>
  <si>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</si>
  <si>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</si>
  <si>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</si>
  <si>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</si>
  <si>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</si>
  <si>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</si>
  <si>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</si>
  <si>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</si>
  <si>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</si>
  <si>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</si>
  <si>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</si>
  <si>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</si>
  <si>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</si>
  <si>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</si>
  <si>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</si>
  <si>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</si>
  <si>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</si>
  <si>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</si>
  <si>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</si>
  <si>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</si>
  <si>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</si>
  <si>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</si>
  <si>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</si>
  <si>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</si>
  <si>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</si>
  <si>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</si>
  <si>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</si>
  <si>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</si>
  <si>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</si>
  <si>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</si>
  <si>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</si>
  <si>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</si>
  <si>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</si>
  <si>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</si>
  <si>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</si>
  <si>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</si>
  <si>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</si>
  <si>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</si>
  <si>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</si>
  <si>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</si>
  <si>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</si>
  <si>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</si>
  <si>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</si>
  <si>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</si>
  <si>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</si>
  <si>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</si>
  <si>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</si>
  <si>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</si>
  <si>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</si>
  <si>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</si>
  <si>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</si>
  <si>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</si>
  <si>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</si>
  <si>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</si>
  <si>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</si>
  <si>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</si>
  <si>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</si>
  <si>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</si>
  <si>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</si>
  <si>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</si>
  <si>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</si>
  <si>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</si>
  <si>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</si>
  <si>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</si>
  <si>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</si>
  <si>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</si>
  <si>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</si>
  <si>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</si>
  <si>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</si>
  <si>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</si>
  <si>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</si>
  <si>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</si>
  <si>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</si>
  <si>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</si>
  <si>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</si>
  <si>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</si>
  <si>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</si>
  <si>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</si>
  <si>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</si>
  <si>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</si>
  <si>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</si>
  <si>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</si>
  <si>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</si>
  <si>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</si>
  <si>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</si>
  <si>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</si>
  <si>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</si>
  <si>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</si>
  <si>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</si>
  <si>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</si>
  <si>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</si>
  <si>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</si>
  <si>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</si>
  <si>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</si>
  <si>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</si>
  <si>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</si>
  <si>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</si>
  <si>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</si>
  <si>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</si>
  <si>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</si>
  <si>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</si>
  <si>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</si>
  <si>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</si>
  <si>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</si>
  <si>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</si>
  <si>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</si>
  <si>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</si>
  <si>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</si>
  <si>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</si>
  <si>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</si>
  <si>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</si>
  <si>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</si>
  <si>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</si>
  <si>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</si>
  <si>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</si>
  <si>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</si>
  <si>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</si>
  <si>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</si>
  <si>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</si>
  <si>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</si>
  <si>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</si>
  <si>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</si>
  <si>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</si>
  <si>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</si>
  <si>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</si>
  <si>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</si>
  <si>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</si>
  <si>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</si>
  <si>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</si>
  <si>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</si>
  <si>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</si>
  <si>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</si>
  <si>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</si>
  <si>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</si>
  <si>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</si>
  <si>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</si>
  <si>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</si>
  <si>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</si>
  <si>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</si>
  <si>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</si>
  <si>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</si>
  <si>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</si>
  <si>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</si>
  <si>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</si>
  <si>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</si>
  <si>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</si>
  <si>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</si>
  <si>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</si>
  <si>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</si>
  <si>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</si>
  <si>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</si>
  <si>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</si>
  <si>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</si>
  <si>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</si>
  <si>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</si>
  <si>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</si>
  <si>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</si>
  <si>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</si>
  <si>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</si>
  <si>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</si>
  <si>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</si>
  <si>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</si>
  <si>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</si>
  <si>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</si>
  <si>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</si>
  <si>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</si>
  <si>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</si>
  <si>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</si>
  <si>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</si>
  <si>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</si>
  <si>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</si>
  <si>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</si>
  <si>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</si>
  <si>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</si>
  <si>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</si>
  <si>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</si>
  <si>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</si>
  <si>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</si>
  <si>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</si>
  <si>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</si>
  <si>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</si>
  <si>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</si>
  <si>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</si>
  <si>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</si>
  <si>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</si>
  <si>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</si>
  <si>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</si>
  <si>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</si>
  <si>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</si>
  <si>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</si>
  <si>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</si>
  <si>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</si>
  <si>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</si>
  <si>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</si>
  <si>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</si>
  <si>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</si>
  <si>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</si>
  <si>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</si>
  <si>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</si>
  <si>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</si>
  <si>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</si>
  <si>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</si>
  <si>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</si>
  <si>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</si>
  <si>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</si>
  <si>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</si>
  <si>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</si>
  <si>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</si>
  <si>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</si>
  <si>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</si>
  <si>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</si>
  <si>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</si>
  <si>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</si>
  <si>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</si>
  <si>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</si>
  <si>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</si>
  <si>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</si>
  <si>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</si>
  <si>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</si>
  <si>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</si>
  <si>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</si>
  <si>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</si>
  <si>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</si>
  <si>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</si>
  <si>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</si>
  <si>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</si>
  <si>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</si>
  <si>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</si>
  <si>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</si>
  <si>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</si>
  <si>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</si>
  <si>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</si>
  <si>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</si>
  <si>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</si>
  <si>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</si>
  <si>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</si>
  <si>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</si>
  <si>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</si>
  <si>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</si>
  <si>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</si>
  <si>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</si>
  <si>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</si>
  <si>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</si>
  <si>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</si>
  <si>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</si>
  <si>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</si>
  <si>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</si>
  <si>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</si>
  <si>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</si>
  <si>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</si>
  <si>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</si>
  <si>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</si>
  <si>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</si>
  <si>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</si>
  <si>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</si>
  <si>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</si>
  <si>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</si>
  <si>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</si>
  <si>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</si>
  <si>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</si>
  <si>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</si>
  <si>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</si>
  <si>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</si>
  <si>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</si>
  <si>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</si>
  <si>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</si>
  <si>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</si>
  <si>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</si>
  <si>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</si>
  <si>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</si>
  <si>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</si>
  <si>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</si>
  <si>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</si>
  <si>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</si>
  <si>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</si>
  <si>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</si>
  <si>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</si>
  <si>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</si>
  <si>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</si>
  <si>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</si>
  <si>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</si>
  <si>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</si>
  <si>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</si>
  <si>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</si>
  <si>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</si>
  <si>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</si>
  <si>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</si>
  <si>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</si>
  <si>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</si>
  <si>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</si>
  <si>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</si>
  <si>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</si>
  <si>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</si>
  <si>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</si>
  <si>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</si>
  <si>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</si>
  <si>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</si>
  <si>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</si>
  <si>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</si>
  <si>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</si>
  <si>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</si>
  <si>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</si>
  <si>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</si>
  <si>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</si>
  <si>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</si>
  <si>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</si>
  <si>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</si>
  <si>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</si>
  <si>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</si>
  <si>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</si>
  <si>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</si>
  <si>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</si>
  <si>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</si>
  <si>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</si>
  <si>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</si>
  <si>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</si>
  <si>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</si>
  <si>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</si>
  <si>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</si>
  <si>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</si>
  <si>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</si>
  <si>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</si>
  <si>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</si>
  <si>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</si>
  <si>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</si>
  <si>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</si>
  <si>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</si>
  <si>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</si>
  <si>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</si>
  <si>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</si>
  <si>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</si>
  <si>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</si>
  <si>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</si>
  <si>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</si>
  <si>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</si>
  <si>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</si>
  <si>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</si>
  <si>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</si>
  <si>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</si>
  <si>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</si>
  <si>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</si>
  <si>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</si>
  <si>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</si>
  <si>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</si>
  <si>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</si>
  <si>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</si>
  <si>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</si>
  <si>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</si>
  <si>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</si>
  <si>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</si>
  <si>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</si>
  <si>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</si>
  <si>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</si>
  <si>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</si>
  <si>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</si>
  <si>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</si>
  <si>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</si>
  <si>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</si>
  <si>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</si>
  <si>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</si>
  <si>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</si>
  <si>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</si>
  <si>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</si>
  <si>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</si>
  <si>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</si>
  <si>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</si>
  <si>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</si>
  <si>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</si>
  <si>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</si>
  <si>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</si>
  <si>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</si>
  <si>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</si>
  <si>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</si>
  <si>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</si>
  <si>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</si>
  <si>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</si>
  <si>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</si>
  <si>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</si>
  <si>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</si>
  <si>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</si>
  <si>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</si>
  <si>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</si>
  <si>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</si>
  <si>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</si>
  <si>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</si>
  <si>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</si>
  <si>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</si>
  <si>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</si>
  <si>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</si>
  <si>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</si>
  <si>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</si>
  <si>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</si>
  <si>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</si>
  <si>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</si>
  <si>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</si>
  <si>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</si>
  <si>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</si>
  <si>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</si>
  <si>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</si>
  <si>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</si>
  <si>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</si>
  <si>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</si>
  <si>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</si>
  <si>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</si>
  <si>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</si>
  <si>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</si>
  <si>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</si>
  <si>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</si>
  <si>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</si>
  <si>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</si>
  <si>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</si>
  <si>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</si>
  <si>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</si>
  <si>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</si>
  <si>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</si>
  <si>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</si>
  <si>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</si>
  <si>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</si>
  <si>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</si>
  <si>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</si>
  <si>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</si>
  <si>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</si>
  <si>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</si>
  <si>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</si>
  <si>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</si>
  <si>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</si>
  <si>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</si>
  <si>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</si>
  <si>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</si>
  <si>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</si>
  <si>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</si>
  <si>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</si>
  <si>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</si>
  <si>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</si>
  <si>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</si>
  <si>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</si>
  <si>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</si>
  <si>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</si>
  <si>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</si>
  <si>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</si>
  <si>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</si>
  <si>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</si>
  <si>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</si>
  <si>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</si>
  <si>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</si>
  <si>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</si>
  <si>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</si>
  <si>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</si>
  <si>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</si>
  <si>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</si>
  <si>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</si>
  <si>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</si>
  <si>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</si>
  <si>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</si>
  <si>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</si>
  <si>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</si>
  <si>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</si>
  <si>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</si>
  <si>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</si>
  <si>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</si>
  <si>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</si>
  <si>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</si>
  <si>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</si>
  <si>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</si>
  <si>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</si>
  <si>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</si>
  <si>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</si>
  <si>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</si>
  <si>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</si>
  <si>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</si>
  <si>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</si>
  <si>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</si>
  <si>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</si>
  <si>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</si>
  <si>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</si>
  <si>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</si>
  <si>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</si>
  <si>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</si>
  <si>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</si>
  <si>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</si>
  <si>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</si>
  <si>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</si>
  <si>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</si>
  <si>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</si>
  <si>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</si>
  <si>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</si>
  <si>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</si>
  <si>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</si>
  <si>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</si>
  <si>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</si>
  <si>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</si>
  <si>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</si>
  <si>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</si>
  <si>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</si>
  <si>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</si>
  <si>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</si>
  <si>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</si>
  <si>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</si>
  <si>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</si>
  <si>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</si>
  <si>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</si>
  <si>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</si>
  <si>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</si>
  <si>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</si>
  <si>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</si>
  <si>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</si>
  <si>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</si>
  <si>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</si>
  <si>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</si>
  <si>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</si>
  <si>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</si>
  <si>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</si>
  <si>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</si>
  <si>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</si>
  <si>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</si>
  <si>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</si>
  <si>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</si>
  <si>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</si>
  <si>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</si>
  <si>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</si>
  <si>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</si>
  <si>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</si>
  <si>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</si>
  <si>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</si>
  <si>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</si>
  <si>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</si>
  <si>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</si>
  <si>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</si>
  <si>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</si>
  <si>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</si>
  <si>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</si>
  <si>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</si>
  <si>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</si>
  <si>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</si>
  <si>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</si>
  <si>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</si>
  <si>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</si>
  <si>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</si>
  <si>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</si>
  <si>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</si>
  <si>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</si>
  <si>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</si>
  <si>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</si>
  <si>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</si>
  <si>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</si>
  <si>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</si>
  <si>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</si>
  <si>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</si>
  <si>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</si>
  <si>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</si>
  <si>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</si>
  <si>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</si>
  <si>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</si>
  <si>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</si>
  <si>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</si>
  <si>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</si>
  <si>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</si>
  <si>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</si>
  <si>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</si>
  <si>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</si>
  <si>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</si>
  <si>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</si>
  <si>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</si>
  <si>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</si>
  <si>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</si>
  <si>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</si>
  <si>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</si>
  <si>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</si>
  <si>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</si>
  <si>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</si>
  <si>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</si>
  <si>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</si>
  <si>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</si>
  <si>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</si>
  <si>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</si>
  <si>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</si>
  <si>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</si>
  <si>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</si>
  <si>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</si>
  <si>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</si>
  <si>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</si>
  <si>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</si>
  <si>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</si>
  <si>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</si>
  <si>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</si>
  <si>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</si>
  <si>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</si>
  <si>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</si>
  <si>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</si>
  <si>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</si>
  <si>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</si>
  <si>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</si>
  <si>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</si>
  <si>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</si>
  <si>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</si>
  <si>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</si>
  <si>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</si>
  <si>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</si>
  <si>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</si>
  <si>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</si>
  <si>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</si>
  <si>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</si>
  <si>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</si>
  <si>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</si>
  <si>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</si>
  <si>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</si>
  <si>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</si>
  <si>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</si>
  <si>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</si>
  <si>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</si>
  <si>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</si>
  <si>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</si>
  <si>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</si>
  <si>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</si>
  <si>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</si>
  <si>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</si>
  <si>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</si>
  <si>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</si>
  <si>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</si>
  <si>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</si>
  <si>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</si>
  <si>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</si>
  <si>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</si>
  <si>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</si>
  <si>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</si>
  <si>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</si>
  <si>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</si>
  <si>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</si>
  <si>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</si>
  <si>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</si>
  <si>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</si>
  <si>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</si>
  <si>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</si>
  <si>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</si>
  <si>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</si>
  <si>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</si>
  <si>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</si>
  <si>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</si>
  <si>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</si>
  <si>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</si>
  <si>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</si>
  <si>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</si>
  <si>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</si>
  <si>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</si>
  <si>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</si>
  <si>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</si>
  <si>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</si>
  <si>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</si>
  <si>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</si>
  <si>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</si>
  <si>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</si>
  <si>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</si>
  <si>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</si>
  <si>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</si>
  <si>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</si>
  <si>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</si>
  <si>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</si>
  <si>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</si>
  <si>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</si>
  <si>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</si>
  <si>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</si>
  <si>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</si>
  <si>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</si>
  <si>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</si>
  <si>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</si>
  <si>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</si>
  <si>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</si>
  <si>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</si>
  <si>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</si>
  <si>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</si>
  <si>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</si>
  <si>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</si>
  <si>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</si>
  <si>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</si>
  <si>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</si>
  <si>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</si>
  <si>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</si>
  <si>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</si>
  <si>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</si>
  <si>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</si>
  <si>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</si>
  <si>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</si>
  <si>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</si>
  <si>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</si>
  <si>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</si>
  <si>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</si>
  <si>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</si>
  <si>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</si>
  <si>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</si>
  <si>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</si>
  <si>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</si>
  <si>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</si>
  <si>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</si>
  <si>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</si>
  <si>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</si>
  <si>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</si>
  <si>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</si>
  <si>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</si>
  <si>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</si>
  <si>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</si>
  <si>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</si>
  <si>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</si>
  <si>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</si>
  <si>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</si>
  <si>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</si>
  <si>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</si>
  <si>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</si>
  <si>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</si>
  <si>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</si>
  <si>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</si>
  <si>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</si>
  <si>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</si>
  <si>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</si>
  <si>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</si>
  <si>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</si>
  <si>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</si>
  <si>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</si>
  <si>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</si>
  <si>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</si>
  <si>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</si>
  <si>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</si>
  <si>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</si>
  <si>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</si>
  <si>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</si>
  <si>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</si>
  <si>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</si>
  <si>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</si>
  <si>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</si>
  <si>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</si>
  <si>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</si>
  <si>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</si>
  <si>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</si>
  <si>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</si>
  <si>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</si>
  <si>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</si>
  <si>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</si>
  <si>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</si>
  <si>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</si>
  <si>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</si>
  <si>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</si>
  <si>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</si>
  <si>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</si>
  <si>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</si>
  <si>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</si>
  <si>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</si>
  <si>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</si>
  <si>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</si>
  <si>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</si>
  <si>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</si>
  <si>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</si>
  <si>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</si>
  <si>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</si>
  <si>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</si>
  <si>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</si>
  <si>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</si>
  <si>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</si>
  <si>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</si>
  <si>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</si>
  <si>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</si>
  <si>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</si>
  <si>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</si>
  <si>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</si>
  <si>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</si>
  <si>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</si>
  <si>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</si>
  <si>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</si>
  <si>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</si>
  <si>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</si>
  <si>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</si>
  <si>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</si>
  <si>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</si>
  <si>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</si>
  <si>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</si>
  <si>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</si>
  <si>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</si>
  <si>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</si>
  <si>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</si>
  <si>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</si>
  <si>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</si>
  <si>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</si>
  <si>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</si>
  <si>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</si>
  <si>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</si>
  <si>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</si>
  <si>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</si>
  <si>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</si>
  <si>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</si>
  <si>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</si>
  <si>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</si>
  <si>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</si>
  <si>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</si>
  <si>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</si>
  <si>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</si>
  <si>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</si>
  <si>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</si>
  <si>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</si>
  <si>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</si>
  <si>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</si>
  <si>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</si>
  <si>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</si>
  <si>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</si>
  <si>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</si>
  <si>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</si>
  <si>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</si>
  <si>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</si>
  <si>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</si>
  <si>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</si>
  <si>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</si>
  <si>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</si>
  <si>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</si>
  <si>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</si>
  <si>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</si>
  <si>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</si>
  <si>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</si>
  <si>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</si>
  <si>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</si>
  <si>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</si>
  <si>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</si>
  <si>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</si>
  <si>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</si>
  <si>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</si>
  <si>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</si>
  <si>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</si>
  <si>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</si>
  <si>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</si>
  <si>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</si>
  <si>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</si>
  <si>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</si>
  <si>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</si>
  <si>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</si>
  <si>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</si>
  <si>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</si>
  <si>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</si>
  <si>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</si>
  <si>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</si>
  <si>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</si>
  <si>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</si>
  <si>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</si>
  <si>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</si>
  <si>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</si>
  <si>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</si>
  <si>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</si>
  <si>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</si>
  <si>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</si>
  <si>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</si>
  <si>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</si>
  <si>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</si>
  <si>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</si>
  <si>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</si>
  <si>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</si>
  <si>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</si>
  <si>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</si>
  <si>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</si>
  <si>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</si>
  <si>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</si>
  <si>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</si>
  <si>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</si>
  <si>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</si>
  <si>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</si>
  <si>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</si>
  <si>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</si>
  <si>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</si>
  <si>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</si>
  <si>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</si>
  <si>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</si>
  <si>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</si>
  <si>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</si>
  <si>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</si>
  <si>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</si>
  <si>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</si>
  <si>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</si>
  <si>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</si>
  <si>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</si>
  <si>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</si>
  <si>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</si>
  <si>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</si>
  <si>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</si>
  <si>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</si>
  <si>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</si>
  <si>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</si>
  <si>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</si>
  <si>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</si>
  <si>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</si>
  <si>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</si>
  <si>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</si>
  <si>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</si>
  <si>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</si>
  <si>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</si>
  <si>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</si>
  <si>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</si>
  <si>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</si>
  <si>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</si>
  <si>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</si>
  <si>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</si>
  <si>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</si>
  <si>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</si>
  <si>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</si>
  <si>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</si>
  <si>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</si>
  <si>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</si>
  <si>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</si>
  <si>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</si>
  <si>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</si>
  <si>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</si>
  <si>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</si>
  <si>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</si>
  <si>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</si>
  <si>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</si>
  <si>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</si>
  <si>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</si>
  <si>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</si>
  <si>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</si>
  <si>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</si>
  <si>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</si>
  <si>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</si>
  <si>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</si>
  <si>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</si>
  <si>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</si>
  <si>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</si>
  <si>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</si>
  <si>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</si>
  <si>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</si>
  <si>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</si>
  <si>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</si>
  <si>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</si>
  <si>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</si>
  <si>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</si>
  <si>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</si>
  <si>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</si>
  <si>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</si>
  <si>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</si>
  <si>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</si>
  <si>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</si>
  <si>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</si>
  <si>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</si>
  <si>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</si>
  <si>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</si>
  <si>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</si>
  <si>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</si>
  <si>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</si>
  <si>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</si>
  <si>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</si>
  <si>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</si>
  <si>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</si>
  <si>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</si>
  <si>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</si>
  <si>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</si>
  <si>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</si>
  <si>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</si>
  <si>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</si>
  <si>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</si>
  <si>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</si>
  <si>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</si>
  <si>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</si>
  <si>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</si>
  <si>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</si>
  <si>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</si>
  <si>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</si>
  <si>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</si>
  <si>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</si>
  <si>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</si>
  <si>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</si>
  <si>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</si>
  <si>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</si>
  <si>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</si>
  <si>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</si>
  <si>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</si>
  <si>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</si>
  <si>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</si>
  <si>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</si>
  <si>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</si>
  <si>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</si>
  <si>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</si>
  <si>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</si>
  <si>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</si>
  <si>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</si>
  <si>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</si>
  <si>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</si>
  <si>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</si>
  <si>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</si>
  <si>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</si>
  <si>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</si>
  <si>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</si>
  <si>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</si>
  <si>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</si>
  <si>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</si>
  <si>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</si>
  <si>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</si>
  <si>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</si>
  <si>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</si>
  <si>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</si>
  <si>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</si>
  <si>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</si>
  <si>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</si>
  <si>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</si>
  <si>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</si>
  <si>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</si>
  <si>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</si>
  <si>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</si>
  <si>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</si>
  <si>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</si>
  <si>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</si>
  <si>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</si>
  <si>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</si>
  <si>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</si>
  <si>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</si>
  <si>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</si>
  <si>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</si>
  <si>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</si>
  <si>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</si>
  <si>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</si>
  <si>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</si>
  <si>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</si>
  <si>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</si>
  <si>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</si>
  <si>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</si>
  <si>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</si>
  <si>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</si>
  <si>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</si>
  <si>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</si>
  <si>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</si>
  <si>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</si>
  <si>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</si>
  <si>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</si>
  <si>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</si>
  <si>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</si>
  <si>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</si>
  <si>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</si>
  <si>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</si>
  <si>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</si>
  <si>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</si>
  <si>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</si>
  <si>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</si>
  <si>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</si>
  <si>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</si>
  <si>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</si>
  <si>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</si>
  <si>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</si>
  <si>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</si>
  <si>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</si>
  <si>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</si>
  <si>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</si>
  <si>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</si>
  <si>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</si>
  <si>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</si>
  <si>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</si>
  <si>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</si>
  <si>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</si>
  <si>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</si>
  <si>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</si>
  <si>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</si>
  <si>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</si>
  <si>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</si>
  <si>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</si>
  <si>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</si>
  <si>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</si>
  <si>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</si>
  <si>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</si>
  <si>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</si>
  <si>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</si>
  <si>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</si>
  <si>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</si>
  <si>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</si>
  <si>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</si>
  <si>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</si>
  <si>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</si>
  <si>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</si>
  <si>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</si>
  <si>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</si>
  <si>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</si>
  <si>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</si>
  <si>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</si>
  <si>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</si>
  <si>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</si>
  <si>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</si>
  <si>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</si>
  <si>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</si>
  <si>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</si>
  <si>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</si>
  <si>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</si>
  <si>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</si>
  <si>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</si>
  <si>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</si>
  <si>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</si>
  <si>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</si>
  <si>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</si>
  <si>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</si>
  <si>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</si>
  <si>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</si>
  <si>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</si>
  <si>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</si>
  <si>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</si>
  <si>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</si>
  <si>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</si>
  <si>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</si>
  <si>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</si>
  <si>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</si>
  <si>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</si>
  <si>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</si>
  <si>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</si>
  <si>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</si>
  <si>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</si>
  <si>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</si>
  <si>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</si>
  <si>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</si>
  <si>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</si>
  <si>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</si>
  <si>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</si>
  <si>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</si>
  <si>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</si>
  <si>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</si>
  <si>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</si>
  <si>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</si>
  <si>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</si>
  <si>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</si>
  <si>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</si>
  <si>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</si>
  <si>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</si>
  <si>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</si>
  <si>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</si>
  <si>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</si>
  <si>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</si>
  <si>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</si>
  <si>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</si>
  <si>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</si>
  <si>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</si>
  <si>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</si>
  <si>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</si>
  <si>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</si>
  <si>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</si>
  <si>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</si>
  <si>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</si>
  <si>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</si>
  <si>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</si>
  <si>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</si>
  <si>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</si>
  <si>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</si>
  <si>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</si>
  <si>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</si>
  <si>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</si>
  <si>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</si>
  <si>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</si>
  <si>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</si>
  <si>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</si>
  <si>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</si>
  <si>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</si>
  <si>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</si>
  <si>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</si>
  <si>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</si>
  <si>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</si>
  <si>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</si>
  <si>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</si>
  <si>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</si>
  <si>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</si>
  <si>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</si>
  <si>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</si>
  <si>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</si>
  <si>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</si>
  <si>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</si>
  <si>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</si>
  <si>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</si>
  <si>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</si>
  <si>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</si>
  <si>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</si>
  <si>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</si>
  <si>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</si>
  <si>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</si>
  <si>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</si>
  <si>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</si>
  <si>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</si>
  <si>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</si>
  <si>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</si>
  <si>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</si>
  <si>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</si>
  <si>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</si>
  <si>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</si>
  <si>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</si>
  <si>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</si>
  <si>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</si>
  <si>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</si>
  <si>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</si>
  <si>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</si>
  <si>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</si>
  <si>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</si>
  <si>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</si>
  <si>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</si>
  <si>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</si>
  <si>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</si>
  <si>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</si>
  <si>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</si>
  <si>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</si>
  <si>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</si>
  <si>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</si>
  <si>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</si>
  <si>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</si>
  <si>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</si>
  <si>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</si>
  <si>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</si>
  <si>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</si>
  <si>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</si>
  <si>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</si>
  <si>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</si>
  <si>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</si>
  <si>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</si>
  <si>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</si>
  <si>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</si>
  <si>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</si>
  <si>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</si>
  <si>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</si>
  <si>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</si>
  <si>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</si>
  <si>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</si>
  <si>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</si>
  <si>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</si>
  <si>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</si>
  <si>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</si>
  <si>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</si>
  <si>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</si>
  <si>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</si>
  <si>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</si>
  <si>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</si>
  <si>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</si>
  <si>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</si>
  <si>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</si>
  <si>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</si>
  <si>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</si>
  <si>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</si>
  <si>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</si>
  <si>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</si>
  <si>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</si>
  <si>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</si>
  <si>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</si>
  <si>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</si>
  <si>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</si>
  <si>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</si>
  <si>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</si>
  <si>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</si>
  <si>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</si>
  <si>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</si>
  <si>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</si>
  <si>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</si>
  <si>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</si>
  <si>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</si>
  <si>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</si>
  <si>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</si>
  <si>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</si>
  <si>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</si>
  <si>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</si>
  <si>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</si>
  <si>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</si>
  <si>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</si>
  <si>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</si>
  <si>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</si>
  <si>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</si>
  <si>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</si>
  <si>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</si>
  <si>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</si>
  <si>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</si>
  <si>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</si>
  <si>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</si>
  <si>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</si>
  <si>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</si>
  <si>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</si>
  <si>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</si>
  <si>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</si>
  <si>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</si>
  <si>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</si>
  <si>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</si>
  <si>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</si>
  <si>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</si>
  <si>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</si>
  <si>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</si>
  <si>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</si>
  <si>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</si>
  <si>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</si>
  <si>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</si>
  <si>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</si>
  <si>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</si>
  <si>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</si>
  <si>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</si>
  <si>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</si>
  <si>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</si>
  <si>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</si>
  <si>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</si>
  <si>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</si>
  <si>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</si>
  <si>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</si>
  <si>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</si>
  <si>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</si>
  <si>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</si>
  <si>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</si>
  <si>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</si>
  <si>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</si>
  <si>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</si>
  <si>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</si>
  <si>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</si>
  <si>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</si>
  <si>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</si>
  <si>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</si>
  <si>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</si>
  <si>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</si>
  <si>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</si>
  <si>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</si>
  <si>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</si>
  <si>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</si>
  <si>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</si>
  <si>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</si>
  <si>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</si>
  <si>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</si>
  <si>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</si>
  <si>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</si>
  <si>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</si>
  <si>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</si>
  <si>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</si>
  <si>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</si>
  <si>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</si>
  <si>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</si>
  <si>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</si>
  <si>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</si>
  <si>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</si>
  <si>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</si>
  <si>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</si>
  <si>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</si>
  <si>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</si>
  <si>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</si>
  <si>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</si>
  <si>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</si>
  <si>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</si>
  <si>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</si>
  <si>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</si>
  <si>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</si>
  <si>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</si>
  <si>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</si>
  <si>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</si>
  <si>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</si>
  <si>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</si>
  <si>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</si>
  <si>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</si>
  <si>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</si>
  <si>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</si>
  <si>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</si>
  <si>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</si>
  <si>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</si>
  <si>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</si>
  <si>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</si>
  <si>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</si>
  <si>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</si>
  <si>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</si>
  <si>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</si>
  <si>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</si>
  <si>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</si>
  <si>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</si>
  <si>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</si>
  <si>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</si>
  <si>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</si>
  <si>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</si>
  <si>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</si>
  <si>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</si>
  <si>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</si>
  <si>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</si>
  <si>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</si>
  <si>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</si>
  <si>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</si>
  <si>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</si>
  <si>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</si>
  <si>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</si>
  <si>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</si>
  <si>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</si>
  <si>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</si>
  <si>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</si>
  <si>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</si>
  <si>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</si>
  <si>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</si>
  <si>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</si>
  <si>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</si>
  <si>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</si>
  <si>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</si>
  <si>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</si>
  <si>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</si>
  <si>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</si>
  <si>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</si>
  <si>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</si>
  <si>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</si>
  <si>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</si>
  <si>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</si>
  <si>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</si>
  <si>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</si>
  <si>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</si>
  <si>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</si>
  <si>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</si>
  <si>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</si>
  <si>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</si>
  <si>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</si>
  <si>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</si>
  <si>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</si>
  <si>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</si>
  <si>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</si>
  <si>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</si>
  <si>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</si>
  <si>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</si>
  <si>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</si>
  <si>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</si>
  <si>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</si>
  <si>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</si>
  <si>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</si>
  <si>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</si>
  <si>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</si>
  <si>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</si>
  <si>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</si>
  <si>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</si>
  <si>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</si>
  <si>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</si>
  <si>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</si>
  <si>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</si>
  <si>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</si>
  <si>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</si>
  <si>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</si>
  <si>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</si>
  <si>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</si>
  <si>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</si>
  <si>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</si>
  <si>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</si>
  <si>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</si>
  <si>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</si>
  <si>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</si>
  <si>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</si>
  <si>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</si>
  <si>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</si>
  <si>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</si>
  <si>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</si>
  <si>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</si>
  <si>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</si>
  <si>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</si>
  <si>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</si>
  <si>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</si>
  <si>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</si>
  <si>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</si>
  <si>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</si>
  <si>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</si>
  <si>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</si>
  <si>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</si>
  <si>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</si>
  <si>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</si>
  <si>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</si>
  <si>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</si>
  <si>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</si>
  <si>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</si>
  <si>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</si>
  <si>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</si>
  <si>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</si>
  <si>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</si>
  <si>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</si>
  <si>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</si>
  <si>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</si>
  <si>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</si>
  <si>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</si>
  <si>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</si>
  <si>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</si>
  <si>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</si>
  <si>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</si>
  <si>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</si>
  <si>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</si>
  <si>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</si>
  <si>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</si>
  <si>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</si>
  <si>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</si>
  <si>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</si>
  <si>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</si>
  <si>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</si>
  <si>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</si>
  <si>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</si>
  <si>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</si>
  <si>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</si>
  <si>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</si>
  <si>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</si>
  <si>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</si>
  <si>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</si>
  <si>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</si>
  <si>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</si>
  <si>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</si>
  <si>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</si>
  <si>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</si>
  <si>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</si>
  <si>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</si>
  <si>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</si>
  <si>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</si>
  <si>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</si>
  <si>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</si>
  <si>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</si>
  <si>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</si>
  <si>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</si>
  <si>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</si>
  <si>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</si>
  <si>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</si>
  <si>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</si>
  <si>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</si>
  <si>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</si>
  <si>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</si>
  <si>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</si>
  <si>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</si>
  <si>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</si>
  <si>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</si>
  <si>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</si>
  <si>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</si>
  <si>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</si>
  <si>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</si>
  <si>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</si>
  <si>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</si>
  <si>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</si>
  <si>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</si>
  <si>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</si>
  <si>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</si>
  <si>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</si>
  <si>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</si>
  <si>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</si>
  <si>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</si>
  <si>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</si>
  <si>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</si>
  <si>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</si>
  <si>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</si>
  <si>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</si>
  <si>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</si>
  <si>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</si>
  <si>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</si>
  <si>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</si>
  <si>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</si>
  <si>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</si>
  <si>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</si>
  <si>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</si>
  <si>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</si>
  <si>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</si>
  <si>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</si>
  <si>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</si>
  <si>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</si>
  <si>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</si>
  <si>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</si>
  <si>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</si>
  <si>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</si>
  <si>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</si>
  <si>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</si>
  <si>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</si>
  <si>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</si>
  <si>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</si>
  <si>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</si>
  <si>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</si>
  <si>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</si>
  <si>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</si>
  <si>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</si>
  <si>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</si>
  <si>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</si>
  <si>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</si>
  <si>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</si>
  <si>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</si>
  <si>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</si>
  <si>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</si>
  <si>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</si>
  <si>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</si>
  <si>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</si>
  <si>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</si>
  <si>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</si>
  <si>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</si>
  <si>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</si>
  <si>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</si>
  <si>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</si>
  <si>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</si>
  <si>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</si>
  <si>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</si>
  <si>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</si>
  <si>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</si>
  <si>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</si>
  <si>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</si>
  <si>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</si>
  <si>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</si>
  <si>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</si>
  <si>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</si>
  <si>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</si>
  <si>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</si>
  <si>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</si>
  <si>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</si>
  <si>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</si>
  <si>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</si>
  <si>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</si>
  <si>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</si>
  <si>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</si>
  <si>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</si>
  <si>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</si>
  <si>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</si>
  <si>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</si>
  <si>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</si>
  <si>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</si>
  <si>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</si>
  <si>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</si>
  <si>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</si>
  <si>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</si>
  <si>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</si>
  <si>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</si>
  <si>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</si>
  <si>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</si>
  <si>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</si>
  <si>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</si>
  <si>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</si>
  <si>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</si>
  <si>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</si>
  <si>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</si>
  <si>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</si>
  <si>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</si>
  <si>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</si>
  <si>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</si>
  <si>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</si>
  <si>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</si>
  <si>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</si>
  <si>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</si>
  <si>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</si>
  <si>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</si>
  <si>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</si>
  <si>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</si>
  <si>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</si>
  <si>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</si>
  <si>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</si>
  <si>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</si>
  <si>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</si>
  <si>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</si>
  <si>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</si>
  <si>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</si>
  <si>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</si>
  <si>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</si>
  <si>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</si>
  <si>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</si>
  <si>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</si>
  <si>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</si>
  <si>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</si>
  <si>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</si>
  <si>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</si>
  <si>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</si>
  <si>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</si>
  <si>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</si>
  <si>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</si>
  <si>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</si>
  <si>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</si>
  <si>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</si>
  <si>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</si>
  <si>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</si>
  <si>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</si>
  <si>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</si>
  <si>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</si>
  <si>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</si>
  <si>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</si>
  <si>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</si>
  <si>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</si>
  <si>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</si>
  <si>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</si>
  <si>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</si>
  <si>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</si>
  <si>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</si>
  <si>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</si>
  <si>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</si>
  <si>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</si>
  <si>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</si>
  <si>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</si>
  <si>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</si>
  <si>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</si>
  <si>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</si>
  <si>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</si>
  <si>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</si>
  <si>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</si>
  <si>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</si>
  <si>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</si>
  <si>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</si>
  <si>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</si>
  <si>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</si>
  <si>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</si>
  <si>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</si>
  <si>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</si>
  <si>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</si>
  <si>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</si>
  <si>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</si>
  <si>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</si>
  <si>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</si>
  <si>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</si>
  <si>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</si>
  <si>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</si>
  <si>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</si>
  <si>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</si>
  <si>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</si>
  <si>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</si>
  <si>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</si>
  <si>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</si>
  <si>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</si>
  <si>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</si>
  <si>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</si>
  <si>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</si>
  <si>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</si>
  <si>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</si>
  <si>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</si>
  <si>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</si>
  <si>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</si>
  <si>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</si>
  <si>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</si>
  <si>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</si>
  <si>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</si>
  <si>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</si>
  <si>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</si>
  <si>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</si>
  <si>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</si>
  <si>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</si>
  <si>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</si>
  <si>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</si>
  <si>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</si>
  <si>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</si>
  <si>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</si>
  <si>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</si>
  <si>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</si>
  <si>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</si>
  <si>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</si>
  <si>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</si>
  <si>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</si>
  <si>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</si>
  <si>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</si>
  <si>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</si>
  <si>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</si>
  <si>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</si>
  <si>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</si>
  <si>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</si>
  <si>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</si>
  <si>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</si>
  <si>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</si>
  <si>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</si>
  <si>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</si>
  <si>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</si>
  <si>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</si>
  <si>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</si>
  <si>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</si>
  <si>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</si>
  <si>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</si>
  <si>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</si>
  <si>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</si>
  <si>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</si>
  <si>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</si>
  <si>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</si>
  <si>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</si>
  <si>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</si>
  <si>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</si>
  <si>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</si>
  <si>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</si>
  <si>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</si>
  <si>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</si>
  <si>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</si>
  <si>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</si>
  <si>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</si>
  <si>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</si>
  <si>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</si>
  <si>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</si>
  <si>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</si>
  <si>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</si>
  <si>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</si>
  <si>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</si>
  <si>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</si>
  <si>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</si>
  <si>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</si>
  <si>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</si>
  <si>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</si>
  <si>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</si>
  <si>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</si>
  <si>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</si>
  <si>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</si>
  <si>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</si>
  <si>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</si>
  <si>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</si>
  <si>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</si>
  <si>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</si>
  <si>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</si>
  <si>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</si>
  <si>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</si>
  <si>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</si>
  <si>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</si>
  <si>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</si>
  <si>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</si>
  <si>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</si>
  <si>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</si>
  <si>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</si>
  <si>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</si>
  <si>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</si>
  <si>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</si>
  <si>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</si>
  <si>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</si>
  <si>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</si>
  <si>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</si>
  <si>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</si>
  <si>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</si>
  <si>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</si>
  <si>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</si>
  <si>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</si>
  <si>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</si>
  <si>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</si>
  <si>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</si>
  <si>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</si>
  <si>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</si>
  <si>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</si>
  <si>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</si>
  <si>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</si>
  <si>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</si>
  <si>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</si>
  <si>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</si>
  <si>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</si>
  <si>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</si>
  <si>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</si>
  <si>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</si>
  <si>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</si>
  <si>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</si>
  <si>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</si>
  <si>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</si>
  <si>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</si>
  <si>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</si>
  <si>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</si>
  <si>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</si>
  <si>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</si>
  <si>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</si>
  <si>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</si>
  <si>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</si>
  <si>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</si>
  <si>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</si>
  <si>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</si>
  <si>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</si>
  <si>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</si>
  <si>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</si>
  <si>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</si>
  <si>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</si>
  <si>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</si>
  <si>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</si>
  <si>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</si>
  <si>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</si>
  <si>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</si>
  <si>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</si>
  <si>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</si>
  <si>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</si>
  <si>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</si>
  <si>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</si>
  <si>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</si>
  <si>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</si>
  <si>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</si>
  <si>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</si>
  <si>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</si>
  <si>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</si>
  <si>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</si>
  <si>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</si>
  <si>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</si>
  <si>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</si>
  <si>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</si>
  <si>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</si>
  <si>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</si>
  <si>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</si>
  <si>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</si>
  <si>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</si>
  <si>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</si>
  <si>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</si>
  <si>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</si>
  <si>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</si>
  <si>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</si>
  <si>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</si>
  <si>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</si>
  <si>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</si>
  <si>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</si>
  <si>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</si>
  <si>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</si>
  <si>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</si>
  <si>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</si>
  <si>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</si>
  <si>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</si>
  <si>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</si>
  <si>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</si>
  <si>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</si>
  <si>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</si>
  <si>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</si>
  <si>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</si>
  <si>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</si>
  <si>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</si>
  <si>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</si>
  <si>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</si>
  <si>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</si>
  <si>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</si>
  <si>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</si>
  <si>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</si>
  <si>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</si>
  <si>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</si>
  <si>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</si>
  <si>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</si>
  <si>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</si>
  <si>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</si>
  <si>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</si>
  <si>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</si>
  <si>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</si>
  <si>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</si>
  <si>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</si>
  <si>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</si>
  <si>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</si>
  <si>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</si>
  <si>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</si>
  <si>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</si>
  <si>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</si>
  <si>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</si>
  <si>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</si>
  <si>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</si>
  <si>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</si>
  <si>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</si>
  <si>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</si>
  <si>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</si>
  <si>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</si>
  <si>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</si>
  <si>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</si>
  <si>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</si>
  <si>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</si>
  <si>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</si>
  <si>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</si>
  <si>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</si>
  <si>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</si>
  <si>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</si>
  <si>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</si>
  <si>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</si>
  <si>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</si>
  <si>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</si>
  <si>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</si>
  <si>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</si>
  <si>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</si>
  <si>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</si>
  <si>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</si>
  <si>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</si>
  <si>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</si>
  <si>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</si>
  <si>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</si>
  <si>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</si>
  <si>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</si>
  <si>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</si>
  <si>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</si>
  <si>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</si>
  <si>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</si>
  <si>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</si>
  <si>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</si>
  <si>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</si>
  <si>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</si>
  <si>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</si>
  <si>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</si>
  <si>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</si>
  <si>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</si>
  <si>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</si>
  <si>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</si>
  <si>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</si>
  <si>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</si>
  <si>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</si>
  <si>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</si>
  <si>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</si>
  <si>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</si>
  <si>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</si>
  <si>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</si>
  <si>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</si>
  <si>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</si>
  <si>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</si>
  <si>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</si>
  <si>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</si>
  <si>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</si>
  <si>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</si>
  <si>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</si>
  <si>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</si>
  <si>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</si>
  <si>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</si>
  <si>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</si>
  <si>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</si>
  <si>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</si>
  <si>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</si>
  <si>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</si>
  <si>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</si>
  <si>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</si>
  <si>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</si>
  <si>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</si>
  <si>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</si>
  <si>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</si>
  <si>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</si>
  <si>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</si>
  <si>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</si>
  <si>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</si>
  <si>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</si>
  <si>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</si>
  <si>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</si>
  <si>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</si>
  <si>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</si>
  <si>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</si>
  <si>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</si>
  <si>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</si>
  <si>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</si>
  <si>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</si>
  <si>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</si>
  <si>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</si>
  <si>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</si>
  <si>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</si>
  <si>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</si>
  <si>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</si>
  <si>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</si>
  <si>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</si>
  <si>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</si>
  <si>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</si>
  <si>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</si>
  <si>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</si>
  <si>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</si>
  <si>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</si>
  <si>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</si>
  <si>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</si>
  <si>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</si>
  <si>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</si>
  <si>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</si>
  <si>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</si>
  <si>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</si>
  <si>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</si>
  <si>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</si>
  <si>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</si>
  <si>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</si>
  <si>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</si>
  <si>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</si>
  <si>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</si>
  <si>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</si>
  <si>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</si>
  <si>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</si>
  <si>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</si>
  <si>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</si>
  <si>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</si>
  <si>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</si>
  <si>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</si>
  <si>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</si>
  <si>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</si>
  <si>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</si>
  <si>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</si>
  <si>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</si>
  <si>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</si>
  <si>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</si>
  <si>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</si>
  <si>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</si>
  <si>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</si>
  <si>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</si>
  <si>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</si>
  <si>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</si>
  <si>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</si>
  <si>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</si>
  <si>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</si>
  <si>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</si>
  <si>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</si>
  <si>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</si>
  <si>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</si>
  <si>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</si>
  <si>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</si>
  <si>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</si>
  <si>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</si>
  <si>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</si>
  <si>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</si>
  <si>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</si>
  <si>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</si>
  <si>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</si>
  <si>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</si>
  <si>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</si>
  <si>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</si>
  <si>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</si>
  <si>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</si>
  <si>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</si>
  <si>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</si>
  <si>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</si>
  <si>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</si>
  <si>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</si>
  <si>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</si>
  <si>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</si>
  <si>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</si>
  <si>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</si>
  <si>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</si>
  <si>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</si>
  <si>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</si>
  <si>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</si>
  <si>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</si>
  <si>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</si>
  <si>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</si>
  <si>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</si>
  <si>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</si>
  <si>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</si>
  <si>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</si>
  <si>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</si>
  <si>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</si>
  <si>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</si>
  <si>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</si>
  <si>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</si>
  <si>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</si>
  <si>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</si>
  <si>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</si>
  <si>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</si>
  <si>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</si>
  <si>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</si>
  <si>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</si>
  <si>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</si>
  <si>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</si>
  <si>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</si>
  <si>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</si>
  <si>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</si>
  <si>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</si>
  <si>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</si>
  <si>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</si>
  <si>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</si>
  <si>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</si>
  <si>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</si>
  <si>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</si>
  <si>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</si>
  <si>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</si>
  <si>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</si>
  <si>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</si>
  <si>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</si>
  <si>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</si>
  <si>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</si>
  <si>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</si>
  <si>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</si>
  <si>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</si>
  <si>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</si>
  <si>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</si>
  <si>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</si>
  <si>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</si>
  <si>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</si>
  <si>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</si>
  <si>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</si>
  <si>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</si>
  <si>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</si>
  <si>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</si>
  <si>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</si>
  <si>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</si>
  <si>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</si>
  <si>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</si>
  <si>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</si>
  <si>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</si>
  <si>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</si>
  <si>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</si>
  <si>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</si>
  <si>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</si>
  <si>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</si>
  <si>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</si>
  <si>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</si>
  <si>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</si>
  <si>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</si>
  <si>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</si>
  <si>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</si>
  <si>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</si>
  <si>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</si>
  <si>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</si>
  <si>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</si>
  <si>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</si>
  <si>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</si>
  <si>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</si>
  <si>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</si>
  <si>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</si>
  <si>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</si>
  <si>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</si>
  <si>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</si>
  <si>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</si>
  <si>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</si>
  <si>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</si>
  <si>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</si>
  <si>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</si>
  <si>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</si>
  <si>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</si>
  <si>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</si>
  <si>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</si>
  <si>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</si>
  <si>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</si>
  <si>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</si>
  <si>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</si>
  <si>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</si>
  <si>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</si>
  <si>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</si>
  <si>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</si>
  <si>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</si>
  <si>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</si>
  <si>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</si>
  <si>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</si>
  <si>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</si>
  <si>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</si>
  <si>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</si>
  <si>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</si>
  <si>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</si>
  <si>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</si>
  <si>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</si>
  <si>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</si>
  <si>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</si>
  <si>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</si>
  <si>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</si>
  <si>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</si>
  <si>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</si>
  <si>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</si>
  <si>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</si>
  <si>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</si>
  <si>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</si>
  <si>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</si>
  <si>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</si>
  <si>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</si>
  <si>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</si>
  <si>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</si>
  <si>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</si>
  <si>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</si>
  <si>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</si>
  <si>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</si>
  <si>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</si>
  <si>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</si>
  <si>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</si>
  <si>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</si>
  <si>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</si>
  <si>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</si>
  <si>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</si>
  <si>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</si>
  <si>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</si>
  <si>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</si>
  <si>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</si>
  <si>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</si>
  <si>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</si>
  <si>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</si>
  <si>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</si>
  <si>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</si>
  <si>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</si>
  <si>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</si>
  <si>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</si>
  <si>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</si>
  <si>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</si>
  <si>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</si>
  <si>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</si>
  <si>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</si>
  <si>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</si>
  <si>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</si>
  <si>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</si>
  <si>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</si>
  <si>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</si>
  <si>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</si>
  <si>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</si>
  <si>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</si>
  <si>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</si>
  <si>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</si>
  <si>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</si>
  <si>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</si>
  <si>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</si>
  <si>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</si>
  <si>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</si>
  <si>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</si>
  <si>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</si>
  <si>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</si>
  <si>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</si>
  <si>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</si>
  <si>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</si>
  <si>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</si>
  <si>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</si>
  <si>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</si>
  <si>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</si>
  <si>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</si>
  <si>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</si>
  <si>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</si>
  <si>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</si>
  <si>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</si>
  <si>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</si>
  <si>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</si>
  <si>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</si>
  <si>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</si>
  <si>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</si>
  <si>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</si>
  <si>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</si>
  <si>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</si>
  <si>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</si>
  <si>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</si>
  <si>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</si>
  <si>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</si>
  <si>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</si>
  <si>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</si>
  <si>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</si>
  <si>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</si>
  <si>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</si>
  <si>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</si>
  <si>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</si>
  <si>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</si>
  <si>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</si>
  <si>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</si>
  <si>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</si>
  <si>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</si>
  <si>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</si>
  <si>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</si>
  <si>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</si>
  <si>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</si>
  <si>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</si>
  <si>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</si>
  <si>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</si>
  <si>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</si>
  <si>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</si>
  <si>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</si>
  <si>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</si>
  <si>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</si>
  <si>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</si>
  <si>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</si>
  <si>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</si>
  <si>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</si>
  <si>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</si>
  <si>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</si>
  <si>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</si>
  <si>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</si>
  <si>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</si>
  <si>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</si>
  <si>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</si>
  <si>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</si>
  <si>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</si>
  <si>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</si>
  <si>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</si>
  <si>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</si>
  <si>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</si>
  <si>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</si>
  <si>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</si>
  <si>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</si>
  <si>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</si>
  <si>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</si>
  <si>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</si>
  <si>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</si>
  <si>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</si>
  <si>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</si>
  <si>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</si>
  <si>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</si>
  <si>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</si>
  <si>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</si>
  <si>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</si>
  <si>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</si>
  <si>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</si>
  <si>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</si>
  <si>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</si>
  <si>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</si>
  <si>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</si>
  <si>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</si>
  <si>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</si>
  <si>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</si>
  <si>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</si>
  <si>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</si>
  <si>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</si>
  <si>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</si>
  <si>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</si>
  <si>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</si>
  <si>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</si>
  <si>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</si>
  <si>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</si>
  <si>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</si>
  <si>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</si>
  <si>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</si>
  <si>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</si>
  <si>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</si>
  <si>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</si>
  <si>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</si>
  <si>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</si>
  <si>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</si>
  <si>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</si>
  <si>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</si>
  <si>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</si>
  <si>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</si>
  <si>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</si>
  <si>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</si>
  <si>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</si>
  <si>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</si>
  <si>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</si>
  <si>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</si>
  <si>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</si>
  <si>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</si>
  <si>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</si>
  <si>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</si>
  <si>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</si>
  <si>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</si>
  <si>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</si>
  <si>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</si>
  <si>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</si>
  <si>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</si>
  <si>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</si>
  <si>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</si>
  <si>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</si>
  <si>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</si>
  <si>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</si>
  <si>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</si>
  <si>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</si>
  <si>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</si>
  <si>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</si>
  <si>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</si>
  <si>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</si>
  <si>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</si>
  <si>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</si>
  <si>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</si>
  <si>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</si>
  <si>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</si>
  <si>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</si>
  <si>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</si>
  <si>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</si>
  <si>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</si>
  <si>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</si>
  <si>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</si>
  <si>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</si>
  <si>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</si>
  <si>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</si>
  <si>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</si>
  <si>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</si>
  <si>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</si>
  <si>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</si>
  <si>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</si>
  <si>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</si>
  <si>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</si>
  <si>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</si>
  <si>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</si>
  <si>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</si>
  <si>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</si>
  <si>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</si>
  <si>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</si>
  <si>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</si>
  <si>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</si>
  <si>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</si>
  <si>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</si>
  <si>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</si>
  <si>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</si>
  <si>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</si>
  <si>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</si>
  <si>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</si>
  <si>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</si>
  <si>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</si>
  <si>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</si>
  <si>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</si>
  <si>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</si>
  <si>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</si>
  <si>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</si>
  <si>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</si>
  <si>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</si>
  <si>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</si>
  <si>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</si>
  <si>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</si>
  <si>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</si>
  <si>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</si>
  <si>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</si>
  <si>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</si>
  <si>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</si>
  <si>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</si>
  <si>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</si>
  <si>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</si>
  <si>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</si>
  <si>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</si>
  <si>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</si>
  <si>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</si>
  <si>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</si>
  <si>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</si>
  <si>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</si>
  <si>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</si>
  <si>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</si>
  <si>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</si>
  <si>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</si>
  <si>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</si>
  <si>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</si>
  <si>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</si>
  <si>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</si>
  <si>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</si>
  <si>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</si>
  <si>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</si>
  <si>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</si>
  <si>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</si>
  <si>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</si>
  <si>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</si>
  <si>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</si>
  <si>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</si>
  <si>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</si>
  <si>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</si>
  <si>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</si>
  <si>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</si>
  <si>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</si>
  <si>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</si>
  <si>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</si>
  <si>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</si>
  <si>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</si>
  <si>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</si>
  <si>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</si>
  <si>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</si>
  <si>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</si>
  <si>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</si>
  <si>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</si>
  <si>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</si>
  <si>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</si>
  <si>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</si>
  <si>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</si>
  <si>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</si>
  <si>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</si>
  <si>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</si>
  <si>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</si>
  <si>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</si>
  <si>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</si>
  <si>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</si>
  <si>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</si>
  <si>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</si>
  <si>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</si>
  <si>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</si>
  <si>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</si>
  <si>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</si>
  <si>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</si>
  <si>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</si>
  <si>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</si>
  <si>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</si>
  <si>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</si>
  <si>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</si>
  <si>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</si>
  <si>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</si>
  <si>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</si>
  <si>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</si>
  <si>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</si>
  <si>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</si>
  <si>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</si>
  <si>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</si>
  <si>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</si>
  <si>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</si>
  <si>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</si>
  <si>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</si>
  <si>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</si>
  <si>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</si>
  <si>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</si>
  <si>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</si>
  <si>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</si>
  <si>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</si>
  <si>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</si>
  <si>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</si>
  <si>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</si>
  <si>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</si>
  <si>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</si>
  <si>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</si>
  <si>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</si>
  <si>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</si>
  <si>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</si>
  <si>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</si>
  <si>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</si>
  <si>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</si>
  <si>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</si>
  <si>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</si>
  <si>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</si>
  <si>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</si>
  <si>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</si>
  <si>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</si>
  <si>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</si>
  <si>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</si>
  <si>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</si>
  <si>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</si>
  <si>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</si>
  <si>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</si>
  <si>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</si>
  <si>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</si>
  <si>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</si>
  <si>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</si>
  <si>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</si>
  <si>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</si>
  <si>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</si>
  <si>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</si>
  <si>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</si>
  <si>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</si>
  <si>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</si>
  <si>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</si>
  <si>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</si>
  <si>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</si>
  <si>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</si>
  <si>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</si>
  <si>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</si>
  <si>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</si>
  <si>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</si>
  <si>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</si>
  <si>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</si>
  <si>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</si>
  <si>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</si>
  <si>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</si>
  <si>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</si>
  <si>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</si>
  <si>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</si>
  <si>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</si>
  <si>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</si>
  <si>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</si>
  <si>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</si>
  <si>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</si>
  <si>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</si>
  <si>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</si>
  <si>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</si>
  <si>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</si>
  <si>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</si>
  <si>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</si>
  <si>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</si>
  <si>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</si>
  <si>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</si>
  <si>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</si>
  <si>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</si>
  <si>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</si>
  <si>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</si>
  <si>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</si>
  <si>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</si>
  <si>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</si>
  <si>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</si>
  <si>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</si>
  <si>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</si>
  <si>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</si>
  <si>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</si>
  <si>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</si>
  <si>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</si>
  <si>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</si>
  <si>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</si>
  <si>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</si>
  <si>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</si>
  <si>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</si>
  <si>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</si>
  <si>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</si>
  <si>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</si>
  <si>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</si>
  <si>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</si>
  <si>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</si>
  <si>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</si>
  <si>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</si>
  <si>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</si>
  <si>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</si>
  <si>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</si>
  <si>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</si>
  <si>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</si>
  <si>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</si>
  <si>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</si>
  <si>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</si>
  <si>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</si>
  <si>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</si>
  <si>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</si>
  <si>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</si>
  <si>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</si>
  <si>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</si>
  <si>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</si>
  <si>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</si>
  <si>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</si>
  <si>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</si>
  <si>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</si>
  <si>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</si>
  <si>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</si>
  <si>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</si>
  <si>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</si>
  <si>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</si>
  <si>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</si>
  <si>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</si>
  <si>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</si>
  <si>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</si>
  <si>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</si>
  <si>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</si>
  <si>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</si>
  <si>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</si>
  <si>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</si>
  <si>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</si>
  <si>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</si>
  <si>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</si>
  <si>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</si>
  <si>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</si>
  <si>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</si>
  <si>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</si>
  <si>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</si>
  <si>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</si>
  <si>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</si>
  <si>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</si>
  <si>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</si>
  <si>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</si>
  <si>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</si>
  <si>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</si>
  <si>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</si>
  <si>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</si>
  <si>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</si>
  <si>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</si>
  <si>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</si>
  <si>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</si>
  <si>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</si>
  <si>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</si>
  <si>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</si>
  <si>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</si>
  <si>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</si>
  <si>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</si>
  <si>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</si>
  <si>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</si>
  <si>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</si>
  <si>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</si>
  <si>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</si>
  <si>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</si>
  <si>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</si>
  <si>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</si>
  <si>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</si>
  <si>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</si>
  <si>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</si>
  <si>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</si>
  <si>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</si>
  <si>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</si>
  <si>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</si>
  <si>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</si>
  <si>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</si>
  <si>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</si>
  <si>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</si>
  <si>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</si>
  <si>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</si>
  <si>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</si>
  <si>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</si>
  <si>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</si>
  <si>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</si>
  <si>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</si>
  <si>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</si>
  <si>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</si>
  <si>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</si>
  <si>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</si>
  <si>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</si>
  <si>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</si>
  <si>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</si>
  <si>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</si>
  <si>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</si>
  <si>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</si>
  <si>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</si>
  <si>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</si>
  <si>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</si>
  <si>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</si>
  <si>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</si>
  <si>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</si>
  <si>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</si>
  <si>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</si>
  <si>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</si>
  <si>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</si>
  <si>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</si>
  <si>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</si>
  <si>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</si>
  <si>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</si>
  <si>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</si>
  <si>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</si>
  <si>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</si>
  <si>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</si>
  <si>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</si>
  <si>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</si>
  <si>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</si>
  <si>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</si>
  <si>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</si>
  <si>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</si>
  <si>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</si>
  <si>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</si>
  <si>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</si>
  <si>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</si>
  <si>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</si>
  <si>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</si>
  <si>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</si>
  <si>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</si>
  <si>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</si>
  <si>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</si>
  <si>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</si>
  <si>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</si>
  <si>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</si>
  <si>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</si>
  <si>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</si>
  <si>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</si>
  <si>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</si>
  <si>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</si>
  <si>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</si>
  <si>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</si>
  <si>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</si>
  <si>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</si>
  <si>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</si>
  <si>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</si>
  <si>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</si>
  <si>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</si>
  <si>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</si>
  <si>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</si>
  <si>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</si>
  <si>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</si>
  <si>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</si>
  <si>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</si>
  <si>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</si>
  <si>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</si>
  <si>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</si>
  <si>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</si>
  <si>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</si>
  <si>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</si>
  <si>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</si>
  <si>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</si>
  <si>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</si>
  <si>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</si>
  <si>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</si>
  <si>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</si>
  <si>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</si>
  <si>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</si>
  <si>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</si>
  <si>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</si>
  <si>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</si>
  <si>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</si>
  <si>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</si>
  <si>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</si>
  <si>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</si>
  <si>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</si>
  <si>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</si>
  <si>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</si>
  <si>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</si>
  <si>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</si>
  <si>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</si>
  <si>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</si>
  <si>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</si>
  <si>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</si>
  <si>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</si>
  <si>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</si>
  <si>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</si>
  <si>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</si>
  <si>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</si>
  <si>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</si>
  <si>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</si>
  <si>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</si>
  <si>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</si>
  <si>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</si>
  <si>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</si>
  <si>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</si>
  <si>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</si>
  <si>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</si>
  <si>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</si>
  <si>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</si>
  <si>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</si>
  <si>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</si>
  <si>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</si>
  <si>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</si>
  <si>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</si>
  <si>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</si>
  <si>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</si>
  <si>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</si>
  <si>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</si>
  <si>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</si>
  <si>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</si>
  <si>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</si>
  <si>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</si>
  <si>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</si>
  <si>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</si>
  <si>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</si>
  <si>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</si>
  <si>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</si>
  <si>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</si>
  <si>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</si>
  <si>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</si>
  <si>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</si>
  <si>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</si>
  <si>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</si>
  <si>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</si>
  <si>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</si>
  <si>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</si>
  <si>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</si>
  <si>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</si>
  <si>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</si>
  <si>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</si>
  <si>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</si>
  <si>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</si>
  <si>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</si>
  <si>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</si>
  <si>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</si>
  <si>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</si>
  <si>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</si>
  <si>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</si>
  <si>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</si>
  <si>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</si>
  <si>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</si>
  <si>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</si>
  <si>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</si>
  <si>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</si>
  <si>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</si>
  <si>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</si>
  <si>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</si>
  <si>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</si>
  <si>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</si>
  <si>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</si>
  <si>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</si>
  <si>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</si>
  <si>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</si>
  <si>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</si>
  <si>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</si>
  <si>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</si>
  <si>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</si>
  <si>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</si>
  <si>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</si>
  <si>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</si>
  <si>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</si>
  <si>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</si>
  <si>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</si>
  <si>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</si>
  <si>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</si>
  <si>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</si>
  <si>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</si>
  <si>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</si>
  <si>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</si>
  <si>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</si>
  <si>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</si>
  <si>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</si>
  <si>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</si>
  <si>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</si>
  <si>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</si>
  <si>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</si>
  <si>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</si>
  <si>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</si>
  <si>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</si>
  <si>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</si>
  <si>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</si>
  <si>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</si>
  <si>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</si>
  <si>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</si>
  <si>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</si>
  <si>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</si>
  <si>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</si>
  <si>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</si>
  <si>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</si>
  <si>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</si>
  <si>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</si>
  <si>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</si>
  <si>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</si>
  <si>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</si>
  <si>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</si>
  <si>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</si>
  <si>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</si>
  <si>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</si>
  <si>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</si>
  <si>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</si>
  <si>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</si>
  <si>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</si>
  <si>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</si>
  <si>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</si>
  <si>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</si>
  <si>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</si>
  <si>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</si>
  <si>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</si>
  <si>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</si>
  <si>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</si>
  <si>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</si>
  <si>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</si>
  <si>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</si>
  <si>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</si>
  <si>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</si>
  <si>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</si>
  <si>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</si>
  <si>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</si>
  <si>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</si>
  <si>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</si>
  <si>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</si>
  <si>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</si>
  <si>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</si>
  <si>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</si>
  <si>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</si>
  <si>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</si>
  <si>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</si>
  <si>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</si>
  <si>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</si>
  <si>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</si>
  <si>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</si>
  <si>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</si>
  <si>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</si>
  <si>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</si>
  <si>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</si>
  <si>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</si>
  <si>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</si>
  <si>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</si>
  <si>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</si>
  <si>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</si>
  <si>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</si>
  <si>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</si>
  <si>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</si>
  <si>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</si>
  <si>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</si>
  <si>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</si>
  <si>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</si>
  <si>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</si>
  <si>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</si>
  <si>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</si>
  <si>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</si>
  <si>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</si>
  <si>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</si>
  <si>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</si>
  <si>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</si>
  <si>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</si>
  <si>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</si>
  <si>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</si>
  <si>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</si>
  <si>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</si>
  <si>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</si>
  <si>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</si>
  <si>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</si>
  <si>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</si>
  <si>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</si>
  <si>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</si>
  <si>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</si>
  <si>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</si>
  <si>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</si>
  <si>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</si>
  <si>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</si>
  <si>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</si>
  <si>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</si>
  <si>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</si>
  <si>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</si>
  <si>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</si>
  <si>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</si>
  <si>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</si>
  <si>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</si>
  <si>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</si>
  <si>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</si>
  <si>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</si>
  <si>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</si>
  <si>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</si>
  <si>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</si>
  <si>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</si>
  <si>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</si>
  <si>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</si>
  <si>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</si>
  <si>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</si>
  <si>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</si>
  <si>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</si>
  <si>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</si>
  <si>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</si>
  <si>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</si>
  <si>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</si>
  <si>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</si>
  <si>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</si>
  <si>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</si>
  <si>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</si>
  <si>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</si>
  <si>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</si>
  <si>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</si>
  <si>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</si>
  <si>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</si>
  <si>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</si>
  <si>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</si>
  <si>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</si>
  <si>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</si>
  <si>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</si>
  <si>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</si>
  <si>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</si>
  <si>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</si>
  <si>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</si>
  <si>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</si>
  <si>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</si>
  <si>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</si>
  <si>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</si>
  <si>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</si>
  <si>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</si>
  <si>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</si>
  <si>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</si>
  <si>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</si>
  <si>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</si>
  <si>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</si>
  <si>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</si>
  <si>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</si>
  <si>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</si>
  <si>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</si>
  <si>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</si>
  <si>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</si>
  <si>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</si>
  <si>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</si>
  <si>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</si>
  <si>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</si>
  <si>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</si>
  <si>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</si>
  <si>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</si>
  <si>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</si>
  <si>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</si>
  <si>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</si>
  <si>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</si>
  <si>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</si>
  <si>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</si>
  <si>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</si>
  <si>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</si>
  <si>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</si>
  <si>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</si>
  <si>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</si>
  <si>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</si>
  <si>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</si>
  <si>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</si>
  <si>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</si>
  <si>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</si>
  <si>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</si>
  <si>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</si>
  <si>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</si>
  <si>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</si>
  <si>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</si>
  <si>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</si>
  <si>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</si>
  <si>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</si>
  <si>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</si>
  <si>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</si>
  <si>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</si>
  <si>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</si>
  <si>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</si>
  <si>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</si>
  <si>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</si>
  <si>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</si>
  <si>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</si>
  <si>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</si>
  <si>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</si>
  <si>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</si>
  <si>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</si>
  <si>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</si>
  <si>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</si>
  <si>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</si>
  <si>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</si>
  <si>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</si>
  <si>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</si>
  <si>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</si>
  <si>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</si>
  <si>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</si>
  <si>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</si>
  <si>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</si>
  <si>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</si>
  <si>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</si>
  <si>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</si>
  <si>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</si>
  <si>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</si>
  <si>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</si>
  <si>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</si>
  <si>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</si>
  <si>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</si>
  <si>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</si>
  <si>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</si>
  <si>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</si>
  <si>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</si>
  <si>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</si>
  <si>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</si>
  <si>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</si>
  <si>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</si>
  <si>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</si>
  <si>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</si>
  <si>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</si>
  <si>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</si>
  <si>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</si>
  <si>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</si>
  <si>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</si>
  <si>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</si>
  <si>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</si>
  <si>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</si>
  <si>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</si>
  <si>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</si>
  <si>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</si>
  <si>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</si>
  <si>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</si>
  <si>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</si>
  <si>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</si>
  <si>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</si>
  <si>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</si>
  <si>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</si>
  <si>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</si>
  <si>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</si>
  <si>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</si>
  <si>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</si>
  <si>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</si>
  <si>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</si>
  <si>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</si>
  <si>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</si>
  <si>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</si>
  <si>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</si>
  <si>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</si>
  <si>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</si>
  <si>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</si>
  <si>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</si>
  <si>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</si>
  <si>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</si>
  <si>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</si>
  <si>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</si>
  <si>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</si>
  <si>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</si>
  <si>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</si>
  <si>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</si>
  <si>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</si>
  <si>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</si>
  <si>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</si>
  <si>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</si>
  <si>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</si>
  <si>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</si>
  <si>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</si>
  <si>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</si>
  <si>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</si>
  <si>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</si>
  <si>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</si>
  <si>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</si>
  <si>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</si>
  <si>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</si>
  <si>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</si>
  <si>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</si>
  <si>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</si>
  <si>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</si>
  <si>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</si>
  <si>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</si>
  <si>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</si>
  <si>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</si>
  <si>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</si>
  <si>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</si>
  <si>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</si>
  <si>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</si>
  <si>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</si>
  <si>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</si>
  <si>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</si>
  <si>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</si>
  <si>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</si>
  <si>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</si>
  <si>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</si>
  <si>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</si>
  <si>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</si>
  <si>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</si>
  <si>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</si>
  <si>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</si>
  <si>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</si>
  <si>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</si>
  <si>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</si>
  <si>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</si>
  <si>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</si>
  <si>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</si>
  <si>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</si>
  <si>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</si>
  <si>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</si>
  <si>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</si>
  <si>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</si>
  <si>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</si>
  <si>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</si>
  <si>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</si>
  <si>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</si>
  <si>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</si>
  <si>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</si>
  <si>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</si>
  <si>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</si>
  <si>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</si>
  <si>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</si>
  <si>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</si>
  <si>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</si>
  <si>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</si>
  <si>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</si>
  <si>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</si>
  <si>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</si>
  <si>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</si>
  <si>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</si>
  <si>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</si>
  <si>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</si>
  <si>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</si>
  <si>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</si>
  <si>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</si>
  <si>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</si>
  <si>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</si>
  <si>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</si>
  <si>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</si>
  <si>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</si>
  <si>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</si>
  <si>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</si>
  <si>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</si>
  <si>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</si>
  <si>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</si>
  <si>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</si>
  <si>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</si>
  <si>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</si>
  <si>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</si>
  <si>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</si>
  <si>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</si>
  <si>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</si>
  <si>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</si>
  <si>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</si>
  <si>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</si>
  <si>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</si>
  <si>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</si>
  <si>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</si>
  <si>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</si>
  <si>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</si>
  <si>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</si>
  <si>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</si>
  <si>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</si>
  <si>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</si>
  <si>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</si>
  <si>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</si>
  <si>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</si>
  <si>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</si>
  <si>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</si>
  <si>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</si>
  <si>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</si>
  <si>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</si>
  <si>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</si>
  <si>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</si>
  <si>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</si>
  <si>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</si>
  <si>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</si>
  <si>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</si>
  <si>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</si>
  <si>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</si>
  <si>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</si>
  <si>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</si>
  <si>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</si>
  <si>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</si>
  <si>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</si>
  <si>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</si>
  <si>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</si>
  <si>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</si>
  <si>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</si>
  <si>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</si>
  <si>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</si>
  <si>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</si>
  <si>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</si>
  <si>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</si>
  <si>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</si>
  <si>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</si>
  <si>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</si>
  <si>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</si>
  <si>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</si>
  <si>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</si>
  <si>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</si>
  <si>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</si>
  <si>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</si>
  <si>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</si>
  <si>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</si>
  <si>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</si>
  <si>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</si>
  <si>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</si>
  <si>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</si>
  <si>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</si>
  <si>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</si>
  <si>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</si>
  <si>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</si>
  <si>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</si>
  <si>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</si>
  <si>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</si>
  <si>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</si>
  <si>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</si>
  <si>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</si>
  <si>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</si>
  <si>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</si>
  <si>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</si>
  <si>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</si>
  <si>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</si>
  <si>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</si>
  <si>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</si>
  <si>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</si>
  <si>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</si>
  <si>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</si>
  <si>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</si>
  <si>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</si>
  <si>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</si>
  <si>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</si>
  <si>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</si>
  <si>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</si>
  <si>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</si>
  <si>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</si>
  <si>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</si>
  <si>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</si>
  <si>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</si>
  <si>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</si>
  <si>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</si>
  <si>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</si>
  <si>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</si>
  <si>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</si>
  <si>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</si>
  <si>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</si>
  <si>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</si>
  <si>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</si>
  <si>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</si>
  <si>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</si>
  <si>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</si>
  <si>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</si>
  <si>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</si>
  <si>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</si>
  <si>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</si>
  <si>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</si>
  <si>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</si>
  <si>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</si>
  <si>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</si>
  <si>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</si>
  <si>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</si>
  <si>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</si>
  <si>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</si>
  <si>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</si>
  <si>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</si>
  <si>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</si>
  <si>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</si>
  <si>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</si>
  <si>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</si>
  <si>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</si>
  <si>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</si>
  <si>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</si>
  <si>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</si>
  <si>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</si>
  <si>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</si>
  <si>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</si>
  <si>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</si>
  <si>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</si>
  <si>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</si>
  <si>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</si>
  <si>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</si>
  <si>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</si>
  <si>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</si>
  <si>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</si>
  <si>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</si>
  <si>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</si>
  <si>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</si>
  <si>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</si>
  <si>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</si>
  <si>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</si>
  <si>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</si>
  <si>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</si>
  <si>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</si>
  <si>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</si>
  <si>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</si>
  <si>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</si>
  <si>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</si>
  <si>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</si>
  <si>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</si>
  <si>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</si>
  <si>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</si>
  <si>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</si>
  <si>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</si>
  <si>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</si>
  <si>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</si>
  <si>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</si>
  <si>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</si>
  <si>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</si>
  <si>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</si>
  <si>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</si>
  <si>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</si>
  <si>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</si>
  <si>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</si>
  <si>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</si>
  <si>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</si>
  <si>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</si>
  <si>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</si>
  <si>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</si>
  <si>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</si>
  <si>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</si>
  <si>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</si>
  <si>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</si>
  <si>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</si>
  <si>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</si>
  <si>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</si>
  <si>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</si>
  <si>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</si>
  <si>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</si>
  <si>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</si>
  <si>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</si>
  <si>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</si>
  <si>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</si>
  <si>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</si>
  <si>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</si>
  <si>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</si>
  <si>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</si>
  <si>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</si>
  <si>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</si>
  <si>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</si>
  <si>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</si>
  <si>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</si>
  <si>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</si>
  <si>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</si>
  <si>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</si>
  <si>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</si>
  <si>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</si>
  <si>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</si>
  <si>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</si>
  <si>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</si>
  <si>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</si>
  <si>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</si>
  <si>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</si>
  <si>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</si>
  <si>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</si>
  <si>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</si>
  <si>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</si>
  <si>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</si>
  <si>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</si>
  <si>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</si>
  <si>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</si>
  <si>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</si>
  <si>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</si>
  <si>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</si>
  <si>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</si>
  <si>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</si>
  <si>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</si>
  <si>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</si>
  <si>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</si>
  <si>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</si>
  <si>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</si>
  <si>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</si>
  <si>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</si>
  <si>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</si>
  <si>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</si>
  <si>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</si>
  <si>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</si>
  <si>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</si>
  <si>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</si>
  <si>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</si>
  <si>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</si>
  <si>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</si>
  <si>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</si>
  <si>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</si>
  <si>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</si>
  <si>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</si>
  <si>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</si>
  <si>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</si>
  <si>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</si>
  <si>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</si>
  <si>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</si>
  <si>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</si>
  <si>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</si>
  <si>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</si>
  <si>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</si>
  <si>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</si>
  <si>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</si>
  <si>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</si>
  <si>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</si>
  <si>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</si>
  <si>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</si>
  <si>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</si>
  <si>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</si>
  <si>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</si>
  <si>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</si>
  <si>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</si>
  <si>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</si>
  <si>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</si>
  <si>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</si>
  <si>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</si>
  <si>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</si>
  <si>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</si>
  <si>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</si>
  <si>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</si>
  <si>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</si>
  <si>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</si>
  <si>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</si>
  <si>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</si>
  <si>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</si>
  <si>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</si>
  <si>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</si>
  <si>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</si>
  <si>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</si>
  <si>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</si>
  <si>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</si>
  <si>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</si>
  <si>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</si>
  <si>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</si>
  <si>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</si>
  <si>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</si>
  <si>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</si>
  <si>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</si>
  <si>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</si>
  <si>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</si>
  <si>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</si>
  <si>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</si>
  <si>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</si>
  <si>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</si>
  <si>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</si>
  <si>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</si>
  <si>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</si>
  <si>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</si>
  <si>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</si>
  <si>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</si>
  <si>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</si>
  <si>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</si>
  <si>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</si>
  <si>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</si>
  <si>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</si>
  <si>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</si>
  <si>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</si>
  <si>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</si>
  <si>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</si>
  <si>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</si>
  <si>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</si>
  <si>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</si>
  <si>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</si>
  <si>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</si>
  <si>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</si>
  <si>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</si>
  <si>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</si>
  <si>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</si>
  <si>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</si>
  <si>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</si>
  <si>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</si>
  <si>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</si>
  <si>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</si>
  <si>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</si>
  <si>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</si>
  <si>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</si>
  <si>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</si>
  <si>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</si>
  <si>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</si>
  <si>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</si>
  <si>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</si>
  <si>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</si>
  <si>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</si>
  <si>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</si>
  <si>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</si>
  <si>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</si>
  <si>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</si>
  <si>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</si>
  <si>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</si>
  <si>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</si>
  <si>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</si>
  <si>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</si>
  <si>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</si>
  <si>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</si>
  <si>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</si>
  <si>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</si>
  <si>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</si>
  <si>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</si>
  <si>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</si>
  <si>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</si>
  <si>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</si>
  <si>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</si>
  <si>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</si>
  <si>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</si>
  <si>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</si>
  <si>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</si>
  <si>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</si>
  <si>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</si>
  <si>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</si>
  <si>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</si>
  <si>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</si>
  <si>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</si>
  <si>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</si>
  <si>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</si>
  <si>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</si>
  <si>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</si>
  <si>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</si>
  <si>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</si>
  <si>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</si>
  <si>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</si>
  <si>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</si>
  <si>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</si>
  <si>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</si>
  <si>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</si>
  <si>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</si>
  <si>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</si>
  <si>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</si>
  <si>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</si>
  <si>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</si>
  <si>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</si>
  <si>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</si>
  <si>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</si>
  <si>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</si>
  <si>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</si>
  <si>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</si>
  <si>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</si>
  <si>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</si>
  <si>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</si>
  <si>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</si>
  <si>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</si>
  <si>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</si>
  <si>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</si>
  <si>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</si>
  <si>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</si>
  <si>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</si>
  <si>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</si>
  <si>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</si>
  <si>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</si>
  <si>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</si>
  <si>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</si>
  <si>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</si>
  <si>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</si>
  <si>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</si>
  <si>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</si>
  <si>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</si>
  <si>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</si>
  <si>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</si>
  <si>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</si>
  <si>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</si>
  <si>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</si>
  <si>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</si>
  <si>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</si>
  <si>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</si>
  <si>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</si>
  <si>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</si>
  <si>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</si>
  <si>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</si>
  <si>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</si>
  <si>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</si>
  <si>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</si>
  <si>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</si>
  <si>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</si>
  <si>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</si>
  <si>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</si>
  <si>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</si>
  <si>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</si>
  <si>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</si>
  <si>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</si>
  <si>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</si>
  <si>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</si>
  <si>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</si>
  <si>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</si>
  <si>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</si>
  <si>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</si>
  <si>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</si>
  <si>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</si>
  <si>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</si>
  <si>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</si>
  <si>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</si>
  <si>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</si>
  <si>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</si>
  <si>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</si>
  <si>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</si>
  <si>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</si>
  <si>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</si>
  <si>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</si>
  <si>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</si>
  <si>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</si>
  <si>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</si>
  <si>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</si>
  <si>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</si>
  <si>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</si>
  <si>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</si>
  <si>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</si>
  <si>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</si>
  <si>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</si>
  <si>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</si>
  <si>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</si>
  <si>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</si>
  <si>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</si>
  <si>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</si>
  <si>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</si>
  <si>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</si>
  <si>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</si>
  <si>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</si>
  <si>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</si>
  <si>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</si>
  <si>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</si>
  <si>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</si>
  <si>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</si>
  <si>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</si>
  <si>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</si>
  <si>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</si>
  <si>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</si>
  <si>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</si>
  <si>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</si>
  <si>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</si>
  <si>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</si>
  <si>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</si>
  <si>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</si>
  <si>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</si>
  <si>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</si>
  <si>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</si>
  <si>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</si>
  <si>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</si>
  <si>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</si>
  <si>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</si>
  <si>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</si>
  <si>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</si>
  <si>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</si>
  <si>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</si>
  <si>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</si>
  <si>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</si>
  <si>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</si>
  <si>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</si>
  <si>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</si>
  <si>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</si>
  <si>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</si>
  <si>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</si>
  <si>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</si>
  <si>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</si>
  <si>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</si>
  <si>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</si>
  <si>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</si>
  <si>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</si>
  <si>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</si>
  <si>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</si>
  <si>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</si>
  <si>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</si>
  <si>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</si>
  <si>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</si>
  <si>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</si>
  <si>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</si>
  <si>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</si>
  <si>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</si>
  <si>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</si>
  <si>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</si>
  <si>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</si>
  <si>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</si>
  <si>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</si>
  <si>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</si>
  <si>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</si>
  <si>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</si>
  <si>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</si>
  <si>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</si>
  <si>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</si>
  <si>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</si>
  <si>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</si>
  <si>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</si>
  <si>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</si>
  <si>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</si>
  <si>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</si>
  <si>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</si>
  <si>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</si>
  <si>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</si>
  <si>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</si>
  <si>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</si>
  <si>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</si>
  <si>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</si>
  <si>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</si>
  <si>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</si>
  <si>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</si>
  <si>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</si>
  <si>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</si>
  <si>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</si>
  <si>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</si>
  <si>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</si>
  <si>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</si>
  <si>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</si>
  <si>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</si>
  <si>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</si>
  <si>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</si>
  <si>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</si>
  <si>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</si>
  <si>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</si>
  <si>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</si>
  <si>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</si>
  <si>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</si>
  <si>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</si>
  <si>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</si>
  <si>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</si>
  <si>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</si>
  <si>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</si>
  <si>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</si>
  <si>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</si>
  <si>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</si>
  <si>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</si>
  <si>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</si>
  <si>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</si>
  <si>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</si>
  <si>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</si>
  <si>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</si>
  <si>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</si>
  <si>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</si>
  <si>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</si>
  <si>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</si>
  <si>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</si>
  <si>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</si>
  <si>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</si>
  <si>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</si>
  <si>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</si>
  <si>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</si>
  <si>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</si>
  <si>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</si>
  <si>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</si>
  <si>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</si>
  <si>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</si>
  <si>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</si>
  <si>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</si>
  <si>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</si>
  <si>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</si>
  <si>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</si>
  <si>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</si>
  <si>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</si>
  <si>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</si>
  <si>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</si>
  <si>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</si>
  <si>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</si>
  <si>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</si>
  <si>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</si>
  <si>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</si>
  <si>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</si>
  <si>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</si>
  <si>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</si>
  <si>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</si>
  <si>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</si>
  <si>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</si>
  <si>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</si>
  <si>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</si>
  <si>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</si>
  <si>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</si>
  <si>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</si>
  <si>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</si>
  <si>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</si>
  <si>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</si>
  <si>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</si>
  <si>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</si>
  <si>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</si>
  <si>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</si>
  <si>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</si>
  <si>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</si>
  <si>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</si>
  <si>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</si>
  <si>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</si>
  <si>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</si>
  <si>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</si>
  <si>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</si>
  <si>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</si>
  <si>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</si>
  <si>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</si>
  <si>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</si>
  <si>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</si>
  <si>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</si>
  <si>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</si>
  <si>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</si>
  <si>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</si>
  <si>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</si>
  <si>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</si>
  <si>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</si>
  <si>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</si>
  <si>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</si>
  <si>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</si>
  <si>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</si>
  <si>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</si>
  <si>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</si>
  <si>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</si>
  <si>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</si>
  <si>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</si>
  <si>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</si>
  <si>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</si>
  <si>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</si>
  <si>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</si>
  <si>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</si>
  <si>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</si>
  <si>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</si>
  <si>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</si>
  <si>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</si>
  <si>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</si>
  <si>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</si>
  <si>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</si>
  <si>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</si>
  <si>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</si>
  <si>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</si>
  <si>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</si>
  <si>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</si>
  <si>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</si>
  <si>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</si>
  <si>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</si>
  <si>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</si>
  <si>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</si>
  <si>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</si>
  <si>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</si>
  <si>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</si>
  <si>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</si>
  <si>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</si>
  <si>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</si>
  <si>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</si>
  <si>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</si>
  <si>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</si>
  <si>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</si>
  <si>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</si>
  <si>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</si>
  <si>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</si>
  <si>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</si>
  <si>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</si>
  <si>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</si>
  <si>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</si>
  <si>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</si>
  <si>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</si>
  <si>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</si>
  <si>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</si>
  <si>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</si>
  <si>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</si>
  <si>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</si>
  <si>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</si>
  <si>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</si>
  <si>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</si>
  <si>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</si>
  <si>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</si>
  <si>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</si>
  <si>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</si>
  <si>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</si>
  <si>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</si>
  <si>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</si>
  <si>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</si>
  <si>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</si>
  <si>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</si>
  <si>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</si>
  <si>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</si>
  <si>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</si>
  <si>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</si>
  <si>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</si>
  <si>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</si>
  <si>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</si>
  <si>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</si>
  <si>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</si>
  <si>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</si>
  <si>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</si>
  <si>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</si>
  <si>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</si>
  <si>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</si>
  <si>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</si>
  <si>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</si>
  <si>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</si>
  <si>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</si>
  <si>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</si>
  <si>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</si>
  <si>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</si>
  <si>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</si>
  <si>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</si>
  <si>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</si>
  <si>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</si>
  <si>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</si>
  <si>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</si>
  <si>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</si>
  <si>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</si>
  <si>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</si>
  <si>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</si>
  <si>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</si>
  <si>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</si>
  <si>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</si>
  <si>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</si>
  <si>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</si>
  <si>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</si>
  <si>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</si>
  <si>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</si>
  <si>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</si>
  <si>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</si>
  <si>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</si>
  <si>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</si>
  <si>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</si>
  <si>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</si>
  <si>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</si>
  <si>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</si>
  <si>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</si>
  <si>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</si>
  <si>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</si>
  <si>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</si>
  <si>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</si>
  <si>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</si>
  <si>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</si>
  <si>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</si>
  <si>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</si>
  <si>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</si>
  <si>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</si>
  <si>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</si>
  <si>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</si>
  <si>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</si>
  <si>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</si>
  <si>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</si>
  <si>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</si>
  <si>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</si>
  <si>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</si>
  <si>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</si>
  <si>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</si>
  <si>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</si>
  <si>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</si>
  <si>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</si>
  <si>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</si>
  <si>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</si>
  <si>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</si>
  <si>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</si>
  <si>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</si>
  <si>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</si>
  <si>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</si>
  <si>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</si>
  <si>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</si>
  <si>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</si>
  <si>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</si>
  <si>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</si>
  <si>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</si>
  <si>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</si>
  <si>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</si>
  <si>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</si>
  <si>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</si>
  <si>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</si>
  <si>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</si>
  <si>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</si>
  <si>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</si>
  <si>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</si>
  <si>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</si>
  <si>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</si>
  <si>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</si>
  <si>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</si>
  <si>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</si>
  <si>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</si>
  <si>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</si>
  <si>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</si>
  <si>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</si>
  <si>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</si>
  <si>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</si>
  <si>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</si>
  <si>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</si>
  <si>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</si>
  <si>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</si>
  <si>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</si>
  <si>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</si>
  <si>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</si>
  <si>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</si>
  <si>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</si>
  <si>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</si>
  <si>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</si>
  <si>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</si>
  <si>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</si>
  <si>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</si>
  <si>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</si>
  <si>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</si>
  <si>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</si>
  <si>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</si>
  <si>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</si>
  <si>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</si>
  <si>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</si>
  <si>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</si>
  <si>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</si>
  <si>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</si>
  <si>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</si>
  <si>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</si>
  <si>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</si>
  <si>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</si>
  <si>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</si>
  <si>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</si>
  <si>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</si>
  <si>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</si>
  <si>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</si>
  <si>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</si>
  <si>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</si>
  <si>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</si>
  <si>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</si>
  <si>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</si>
  <si>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</si>
  <si>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</si>
  <si>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</si>
  <si>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</si>
  <si>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</si>
  <si>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</si>
  <si>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</si>
  <si>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</si>
  <si>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</si>
  <si>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</si>
  <si>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</si>
  <si>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</si>
  <si>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</si>
  <si>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</si>
  <si>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</si>
  <si>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</si>
  <si>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</si>
  <si>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</si>
  <si>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</si>
  <si>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</si>
  <si>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</si>
  <si>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</si>
  <si>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</si>
  <si>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</si>
  <si>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</si>
  <si>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</si>
  <si>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</si>
  <si>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</si>
  <si>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</si>
  <si>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</si>
  <si>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</si>
  <si>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</si>
  <si>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</si>
  <si>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</si>
  <si>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</si>
  <si>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</si>
  <si>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</si>
  <si>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</si>
  <si>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</si>
  <si>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</si>
  <si>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</si>
  <si>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</si>
  <si>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</si>
  <si>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</si>
  <si>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</si>
  <si>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</si>
  <si>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</si>
  <si>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</si>
  <si>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</si>
  <si>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</si>
  <si>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</si>
  <si>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</si>
  <si>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</si>
  <si>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</si>
  <si>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</si>
  <si>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</si>
  <si>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</si>
  <si>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</si>
  <si>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</si>
  <si>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</si>
  <si>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</si>
  <si>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</si>
  <si>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</si>
  <si>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</si>
  <si>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</si>
  <si>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</si>
  <si>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</si>
  <si>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</si>
  <si>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</si>
  <si>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</si>
  <si>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</si>
  <si>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</si>
  <si>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</si>
  <si>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</si>
  <si>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</si>
  <si>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</si>
  <si>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</si>
  <si>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</si>
  <si>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</si>
  <si>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</si>
  <si>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</si>
  <si>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</si>
  <si>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</si>
  <si>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</si>
  <si>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</si>
  <si>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</si>
  <si>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</si>
  <si>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</si>
  <si>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</si>
  <si>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</si>
  <si>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</si>
  <si>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</si>
  <si>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</si>
  <si>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</si>
  <si>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</si>
  <si>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</si>
  <si>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</si>
  <si>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</si>
  <si>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</si>
  <si>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</si>
  <si>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</si>
  <si>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</si>
  <si>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</si>
  <si>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</si>
  <si>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</si>
  <si>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</si>
  <si>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</si>
  <si>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</si>
  <si>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</si>
  <si>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</si>
  <si>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</si>
  <si>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</si>
  <si>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</si>
  <si>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</si>
  <si>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</si>
  <si>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</si>
  <si>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</si>
  <si>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</si>
  <si>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</si>
  <si>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</si>
  <si>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</si>
  <si>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</si>
  <si>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</si>
  <si>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</si>
  <si>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</si>
  <si>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</si>
  <si>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</si>
  <si>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</si>
  <si>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</si>
  <si>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</si>
  <si>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</si>
  <si>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</si>
  <si>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</si>
  <si>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</si>
  <si>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</si>
  <si>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</si>
  <si>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</si>
  <si>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</si>
  <si>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</si>
  <si>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</si>
  <si>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</si>
  <si>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</si>
  <si>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</si>
  <si>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</si>
  <si>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</si>
  <si>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</si>
  <si>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</si>
  <si>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</si>
  <si>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</si>
  <si>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</si>
  <si>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</si>
  <si>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</si>
  <si>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</si>
  <si>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</si>
  <si>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</si>
  <si>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</si>
  <si>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</si>
  <si>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</si>
  <si>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</si>
  <si>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</si>
  <si>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</si>
  <si>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</si>
  <si>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</si>
  <si>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</si>
  <si>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</si>
  <si>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</si>
  <si>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</si>
  <si>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</si>
  <si>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</si>
  <si>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</si>
  <si>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</si>
  <si>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</si>
  <si>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</si>
  <si>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</si>
  <si>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</si>
  <si>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</si>
  <si>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</si>
  <si>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</si>
  <si>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</si>
  <si>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</si>
  <si>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</si>
  <si>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</si>
  <si>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</si>
  <si>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</si>
  <si>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</si>
  <si>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</si>
  <si>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</si>
  <si>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</si>
  <si>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</si>
  <si>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</si>
  <si>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</si>
  <si>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</si>
  <si>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</si>
  <si>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</si>
  <si>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</si>
  <si>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</si>
  <si>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</si>
  <si>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</si>
  <si>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</si>
  <si>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</si>
  <si>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</si>
  <si>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</si>
  <si>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</si>
  <si>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</si>
  <si>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</si>
  <si>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</si>
  <si>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</si>
  <si>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</si>
  <si>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</si>
  <si>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</si>
  <si>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</si>
  <si>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</si>
  <si>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</si>
  <si>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</si>
  <si>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</si>
  <si>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</si>
  <si>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</si>
  <si>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</si>
  <si>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</si>
  <si>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</si>
  <si>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</si>
  <si>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</si>
  <si>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</si>
  <si>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</si>
  <si>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</si>
  <si>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</si>
  <si>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</si>
  <si>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</si>
  <si>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</si>
  <si>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</si>
  <si>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</si>
  <si>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</si>
  <si>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</si>
  <si>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</si>
  <si>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</si>
  <si>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</si>
  <si>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</si>
  <si>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</si>
  <si>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</si>
  <si>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</si>
  <si>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</si>
  <si>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</si>
  <si>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</si>
  <si>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</si>
  <si>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</si>
  <si>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</si>
  <si>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</si>
  <si>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</si>
  <si>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</si>
  <si>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</si>
  <si>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</si>
  <si>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</si>
  <si>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</si>
  <si>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</si>
  <si>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</si>
  <si>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</si>
  <si>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</si>
  <si>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</si>
  <si>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</si>
  <si>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</si>
  <si>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</si>
  <si>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</si>
  <si>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</si>
  <si>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</si>
  <si>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</si>
  <si>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</si>
  <si>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</si>
  <si>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</si>
  <si>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</si>
  <si>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</si>
  <si>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</si>
  <si>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</si>
  <si>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</si>
  <si>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</si>
  <si>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</si>
  <si>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</si>
  <si>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</si>
  <si>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</si>
  <si>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</si>
  <si>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</si>
  <si>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</si>
  <si>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</si>
  <si>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</si>
  <si>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</si>
  <si>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</si>
  <si>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</si>
  <si>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</si>
  <si>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</si>
  <si>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</si>
  <si>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</si>
  <si>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</si>
  <si>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</si>
  <si>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</si>
  <si>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</si>
  <si>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</si>
  <si>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</si>
  <si>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</si>
  <si>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</si>
  <si>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</si>
  <si>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</si>
  <si>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</si>
  <si>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</si>
  <si>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</si>
  <si>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</si>
  <si>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</si>
  <si>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</si>
  <si>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</si>
  <si>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</si>
  <si>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</si>
  <si>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</si>
  <si>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</si>
  <si>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</si>
  <si>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</si>
  <si>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</si>
  <si>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</si>
  <si>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</si>
  <si>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</si>
  <si>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</si>
  <si>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</si>
  <si>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</si>
  <si>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</si>
  <si>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</si>
  <si>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</si>
  <si>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</si>
  <si>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</si>
  <si>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</si>
  <si>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</si>
  <si>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</si>
  <si>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</si>
  <si>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</si>
  <si>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</si>
  <si>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</si>
  <si>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</si>
  <si>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</si>
  <si>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</si>
  <si>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</si>
  <si>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</si>
  <si>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</si>
  <si>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</si>
  <si>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</si>
  <si>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</si>
  <si>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</si>
  <si>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</si>
  <si>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</si>
  <si>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</si>
  <si>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</si>
  <si>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</si>
  <si>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</si>
  <si>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</si>
  <si>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</si>
  <si>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</si>
  <si>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</si>
  <si>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</si>
  <si>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</si>
  <si>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</si>
  <si>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</si>
  <si>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</si>
  <si>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</si>
  <si>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</si>
  <si>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</si>
  <si>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</si>
  <si>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</si>
  <si>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</si>
  <si>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</si>
  <si>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</si>
  <si>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</si>
  <si>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</si>
  <si>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</si>
  <si>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</si>
  <si>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</si>
  <si>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</si>
  <si>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</si>
  <si>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</si>
  <si>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</si>
  <si>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</si>
  <si>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</si>
  <si>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</si>
  <si>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</si>
  <si>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</si>
  <si>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</si>
  <si>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</si>
  <si>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</si>
  <si>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</si>
  <si>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</si>
  <si>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</si>
  <si>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</si>
  <si>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</si>
  <si>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</si>
  <si>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</si>
  <si>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</si>
  <si>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</si>
  <si>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</si>
  <si>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</si>
  <si>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</si>
  <si>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</si>
  <si>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</si>
  <si>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</si>
  <si>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</si>
  <si>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</si>
  <si>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</si>
  <si>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</si>
  <si>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</si>
  <si>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</si>
  <si>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</si>
  <si>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</si>
  <si>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</si>
  <si>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</si>
  <si>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</si>
  <si>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</si>
  <si>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</si>
  <si>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</si>
  <si>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</si>
  <si>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</si>
  <si>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</si>
  <si>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</si>
  <si>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</si>
  <si>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</si>
  <si>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</si>
  <si>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</si>
  <si>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</si>
  <si>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</si>
  <si>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</si>
  <si>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</si>
  <si>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</si>
  <si>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</si>
  <si>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</si>
  <si>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</si>
  <si>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</si>
  <si>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</si>
  <si>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</si>
  <si>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</si>
  <si>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</si>
  <si>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</si>
  <si>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</si>
  <si>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</si>
  <si>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</si>
  <si>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</si>
  <si>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</si>
  <si>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</si>
  <si>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</si>
  <si>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</si>
  <si>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</si>
  <si>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</si>
  <si>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</si>
  <si>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</si>
  <si>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</si>
  <si>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</si>
  <si>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</si>
  <si>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</si>
  <si>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</si>
  <si>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</si>
  <si>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</si>
  <si>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</si>
  <si>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</si>
  <si>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</si>
  <si>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</si>
  <si>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</si>
  <si>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</si>
  <si>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</si>
  <si>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</si>
  <si>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</si>
  <si>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</si>
  <si>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</si>
  <si>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</si>
  <si>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</si>
  <si>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</si>
  <si>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</si>
  <si>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</si>
  <si>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</si>
  <si>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</si>
  <si>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</si>
  <si>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</si>
  <si>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</si>
  <si>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</si>
  <si>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</si>
  <si>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</si>
  <si>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</si>
  <si>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</si>
  <si>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</si>
  <si>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</si>
  <si>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</si>
  <si>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</si>
  <si>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</si>
  <si>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</si>
  <si>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</si>
  <si>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</si>
  <si>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</si>
  <si>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</si>
  <si>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</si>
  <si>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</si>
  <si>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</si>
  <si>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</si>
  <si>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</si>
  <si>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</si>
  <si>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</si>
  <si>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</si>
  <si>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</si>
  <si>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</si>
  <si>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</si>
  <si>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</si>
  <si>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</si>
  <si>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</si>
  <si>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</si>
  <si>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</si>
  <si>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</si>
  <si>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</si>
  <si>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</si>
  <si>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</si>
  <si>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</si>
  <si>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</si>
  <si>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</si>
  <si>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</si>
  <si>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</si>
  <si>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</si>
  <si>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</si>
  <si>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</si>
  <si>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</si>
  <si>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</si>
  <si>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</si>
  <si>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</si>
  <si>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</si>
  <si>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</si>
  <si>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</si>
  <si>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</si>
  <si>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</si>
  <si>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</si>
  <si>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</si>
  <si>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</si>
  <si>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</si>
  <si>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</si>
  <si>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</si>
  <si>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</si>
  <si>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</si>
  <si>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</si>
  <si>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</si>
  <si>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</si>
  <si>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</si>
  <si>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</si>
  <si>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</si>
  <si>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</si>
  <si>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</si>
  <si>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</si>
  <si>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</si>
  <si>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</si>
  <si>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</si>
  <si>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</si>
  <si>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</si>
  <si>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</si>
  <si>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</si>
  <si>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</si>
  <si>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</si>
  <si>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</si>
  <si>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</si>
  <si>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</si>
  <si>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</si>
  <si>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</si>
  <si>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</si>
  <si>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</si>
  <si>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</si>
  <si>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</si>
  <si>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</si>
  <si>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</si>
  <si>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</si>
  <si>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</si>
  <si>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</si>
  <si>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</si>
  <si>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</si>
  <si>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</si>
  <si>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</si>
  <si>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</si>
  <si>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</si>
  <si>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</si>
  <si>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</si>
  <si>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</si>
  <si>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</si>
  <si>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</si>
  <si>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</si>
  <si>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</si>
  <si>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</si>
  <si>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</si>
  <si>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</si>
  <si>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</si>
  <si>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</si>
  <si>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</si>
  <si>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</si>
  <si>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</si>
  <si>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</si>
  <si>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</si>
  <si>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</si>
  <si>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</si>
  <si>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</si>
  <si>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</si>
  <si>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</si>
  <si>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</si>
  <si>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</si>
  <si>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</si>
  <si>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</si>
  <si>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</si>
  <si>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</si>
  <si>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</si>
  <si>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</si>
  <si>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</si>
  <si>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</si>
  <si>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</si>
  <si>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</si>
  <si>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</si>
  <si>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</si>
  <si>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</si>
  <si>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</si>
  <si>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</si>
  <si>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</si>
  <si>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</si>
  <si>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</si>
  <si>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</si>
  <si>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</si>
  <si>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</si>
  <si>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</si>
  <si>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</si>
  <si>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</si>
  <si>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</si>
  <si>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</si>
  <si>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</si>
  <si>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</si>
  <si>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</si>
  <si>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</si>
  <si>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</si>
  <si>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</si>
  <si>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</si>
  <si>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</si>
  <si>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</si>
  <si>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</si>
  <si>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</si>
  <si>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</si>
  <si>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</si>
  <si>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</si>
  <si>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</si>
  <si>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</si>
  <si>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</si>
  <si>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</si>
  <si>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</si>
  <si>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</si>
  <si>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</si>
  <si>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</si>
  <si>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</si>
  <si>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</si>
  <si>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</si>
  <si>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</si>
  <si>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</si>
  <si>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</si>
  <si>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</si>
  <si>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</si>
  <si>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</si>
  <si>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</si>
  <si>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</si>
  <si>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</si>
  <si>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</si>
  <si>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</si>
  <si>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</si>
  <si>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</si>
  <si>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</si>
  <si>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</si>
  <si>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</si>
  <si>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</si>
  <si>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</si>
  <si>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</si>
  <si>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</si>
  <si>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</si>
  <si>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</si>
  <si>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</si>
  <si>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</si>
  <si>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</si>
  <si>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</si>
  <si>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</si>
  <si>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</si>
  <si>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</si>
  <si>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</si>
  <si>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</si>
  <si>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</si>
  <si>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</si>
  <si>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</si>
  <si>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</si>
  <si>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</si>
  <si>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</si>
  <si>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</si>
  <si>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</si>
  <si>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</si>
  <si>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</si>
  <si>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</si>
  <si>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</si>
  <si>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</si>
  <si>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</si>
  <si>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</si>
  <si>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</si>
  <si>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</si>
  <si>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</si>
  <si>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</si>
  <si>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</si>
  <si>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</si>
  <si>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</si>
  <si>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</si>
  <si>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</si>
  <si>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</si>
  <si>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</si>
  <si>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</si>
  <si>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</si>
  <si>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</si>
  <si>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</si>
  <si>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</si>
  <si>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</si>
  <si>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</si>
  <si>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</si>
  <si>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</si>
  <si>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</si>
  <si>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</si>
  <si>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</si>
  <si>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</si>
  <si>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</si>
  <si>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</si>
  <si>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</si>
  <si>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</si>
  <si>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</si>
  <si>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</si>
  <si>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</si>
  <si>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</si>
  <si>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</si>
  <si>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</si>
  <si>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</si>
  <si>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</si>
  <si>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</si>
  <si>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</si>
  <si>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</si>
  <si>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</si>
  <si>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</si>
  <si>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</si>
  <si>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</si>
  <si>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</si>
  <si>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</si>
  <si>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</si>
  <si>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</si>
  <si>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</si>
  <si>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</si>
  <si>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</si>
  <si>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</si>
  <si>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</si>
  <si>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</si>
  <si>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</si>
  <si>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</si>
  <si>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</si>
  <si>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</si>
  <si>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</si>
  <si>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</si>
  <si>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</si>
  <si>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</si>
  <si>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</si>
  <si>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</si>
  <si>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</si>
  <si>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</si>
  <si>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</si>
  <si>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</si>
  <si>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</si>
  <si>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</si>
  <si>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</si>
  <si>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</si>
  <si>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</si>
  <si>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</si>
  <si>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</si>
  <si>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</si>
  <si>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</si>
  <si>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</si>
  <si>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</si>
  <si>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</si>
  <si>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</si>
  <si>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</si>
  <si>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</si>
  <si>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</si>
  <si>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</si>
  <si>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</si>
  <si>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</si>
  <si>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</si>
  <si>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</si>
  <si>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</si>
  <si>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</si>
  <si>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</si>
  <si>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</si>
  <si>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</si>
  <si>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</si>
  <si>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</si>
  <si>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</si>
  <si>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</si>
  <si>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</si>
  <si>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</si>
  <si>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</si>
  <si>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</si>
  <si>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</si>
  <si>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</si>
  <si>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</si>
  <si>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</si>
  <si>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</si>
  <si>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</si>
  <si>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</si>
  <si>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</si>
  <si>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</si>
  <si>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</si>
  <si>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</si>
  <si>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</si>
  <si>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</si>
  <si>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</si>
  <si>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</si>
  <si>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</si>
  <si>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</si>
  <si>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</si>
  <si>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</si>
  <si>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</si>
  <si>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</si>
  <si>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</si>
  <si>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</si>
  <si>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</si>
  <si>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</si>
  <si>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</si>
  <si>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</si>
  <si>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</si>
  <si>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</si>
  <si>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</si>
  <si>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</si>
  <si>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</si>
  <si>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</si>
  <si>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</si>
  <si>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</si>
  <si>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</si>
  <si>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</si>
  <si>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</si>
  <si>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</si>
  <si>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</si>
  <si>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</si>
  <si>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</si>
  <si>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</si>
  <si>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</si>
  <si>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</si>
  <si>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</si>
  <si>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</si>
  <si>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</si>
  <si>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</si>
  <si>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</si>
  <si>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</si>
  <si>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</si>
  <si>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</si>
  <si>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</si>
  <si>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</si>
  <si>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</si>
  <si>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</si>
  <si>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</si>
  <si>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</si>
  <si>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</si>
  <si>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</si>
  <si>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</si>
  <si>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</si>
  <si>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</si>
  <si>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</si>
  <si>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</si>
  <si>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</si>
  <si>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</si>
  <si>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</si>
  <si>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</si>
  <si>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</si>
  <si>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</si>
  <si>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</si>
  <si>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</si>
  <si>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</si>
  <si>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</si>
  <si>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</si>
  <si>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</si>
  <si>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</si>
  <si>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</si>
  <si>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</si>
  <si>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</si>
  <si>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</si>
  <si>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</si>
  <si>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</si>
  <si>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</si>
  <si>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</si>
  <si>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</si>
  <si>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</si>
  <si>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</si>
  <si>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</si>
  <si>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</si>
  <si>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</si>
  <si>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</si>
  <si>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</si>
  <si>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</si>
  <si>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</si>
  <si>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</si>
  <si>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</si>
  <si>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</si>
  <si>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</si>
  <si>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</si>
  <si>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</si>
  <si>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</si>
  <si>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</si>
  <si>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</si>
  <si>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</si>
  <si>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</si>
  <si>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</si>
  <si>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</si>
  <si>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</si>
  <si>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</si>
  <si>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</si>
  <si>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</si>
  <si>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</si>
  <si>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</si>
  <si>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</si>
  <si>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</si>
  <si>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</si>
  <si>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</si>
  <si>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</si>
  <si>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</si>
  <si>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</si>
  <si>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</si>
  <si>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</si>
  <si>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</si>
  <si>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</si>
  <si>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</si>
  <si>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</si>
  <si>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</si>
  <si>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</si>
  <si>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</si>
  <si>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</si>
  <si>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</si>
  <si>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</si>
  <si>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</si>
  <si>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</si>
  <si>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</si>
  <si>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</si>
  <si>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</si>
  <si>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</si>
  <si>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</si>
  <si>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</si>
  <si>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</si>
  <si>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</si>
  <si>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</si>
  <si>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</si>
  <si>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</si>
  <si>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</si>
  <si>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</si>
  <si>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</si>
  <si>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</si>
  <si>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</si>
  <si>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</si>
  <si>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</si>
  <si>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</si>
  <si>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</si>
  <si>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</si>
  <si>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</si>
  <si>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</si>
  <si>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</si>
  <si>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</si>
  <si>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</si>
  <si>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</si>
  <si>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</si>
  <si>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</si>
  <si>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</si>
  <si>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</si>
  <si>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</si>
  <si>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</si>
  <si>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</si>
  <si>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</si>
  <si>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</si>
  <si>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</si>
  <si>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</si>
  <si>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</si>
  <si>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</si>
  <si>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</si>
  <si>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</si>
  <si>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</si>
  <si>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</si>
  <si>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</si>
  <si>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</si>
  <si>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</si>
  <si>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</si>
  <si>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</si>
  <si>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</si>
  <si>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</si>
  <si>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</si>
  <si>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</si>
  <si>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</si>
  <si>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</si>
  <si>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</si>
  <si>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</si>
  <si>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</si>
  <si>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</si>
  <si>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</si>
  <si>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</si>
  <si>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</si>
  <si>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</si>
  <si>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</si>
  <si>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</si>
  <si>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</si>
  <si>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</si>
  <si>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</si>
  <si>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</si>
  <si>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</si>
  <si>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</si>
  <si>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</si>
  <si>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</si>
  <si>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</si>
  <si>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</si>
  <si>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</si>
  <si>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</si>
  <si>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</si>
  <si>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</si>
  <si>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</si>
  <si>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</si>
  <si>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</si>
  <si>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</si>
  <si>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</si>
  <si>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</si>
  <si>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</si>
  <si>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</si>
  <si>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</si>
  <si>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</si>
  <si>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</si>
  <si>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</si>
  <si>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</si>
  <si>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</si>
  <si>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</si>
  <si>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</si>
  <si>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</si>
  <si>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</si>
  <si>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</si>
  <si>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</si>
  <si>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</si>
  <si>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</si>
  <si>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</si>
  <si>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</si>
  <si>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</si>
  <si>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</si>
  <si>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</si>
  <si>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</si>
  <si>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</si>
  <si>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</si>
  <si>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</si>
  <si>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</si>
  <si>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</si>
  <si>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</si>
  <si>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</si>
  <si>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</si>
  <si>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</si>
  <si>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</si>
  <si>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</si>
  <si>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</si>
  <si>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</si>
  <si>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</si>
  <si>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</si>
  <si>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</si>
  <si>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</si>
  <si>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</si>
  <si>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</si>
  <si>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</si>
  <si>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</si>
  <si>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</si>
  <si>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</si>
  <si>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</si>
  <si>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</si>
  <si>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</si>
  <si>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</si>
  <si>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</si>
  <si>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</si>
  <si>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</si>
  <si>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</si>
  <si>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</si>
  <si>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</si>
  <si>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</si>
  <si>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</si>
  <si>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</si>
  <si>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</si>
  <si>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</si>
  <si>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</si>
  <si>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</si>
  <si>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</si>
  <si>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</si>
  <si>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</si>
  <si>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</si>
  <si>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</si>
  <si>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</si>
  <si>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</si>
  <si>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</si>
  <si>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</si>
  <si>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</si>
  <si>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</si>
  <si>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</si>
  <si>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</si>
  <si>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</si>
  <si>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</si>
  <si>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</si>
  <si>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</si>
  <si>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</si>
  <si>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</si>
  <si>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</si>
  <si>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</si>
  <si>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</si>
  <si>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</si>
  <si>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</si>
  <si>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</si>
  <si>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</si>
  <si>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</si>
  <si>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</si>
  <si>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</si>
  <si>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</si>
  <si>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</si>
  <si>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</si>
  <si>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</si>
  <si>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</si>
  <si>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</si>
  <si>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</si>
  <si>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</si>
  <si>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</si>
  <si>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</si>
  <si>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</si>
  <si>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</si>
  <si>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</si>
  <si>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</si>
  <si>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</si>
  <si>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</si>
  <si>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</si>
  <si>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</si>
  <si>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</si>
  <si>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</si>
  <si>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</si>
  <si>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</si>
  <si>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</si>
  <si>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</si>
  <si>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</si>
  <si>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</si>
  <si>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</si>
  <si>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</si>
  <si>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</si>
  <si>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</si>
  <si>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</si>
  <si>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</si>
  <si>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</si>
  <si>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</si>
  <si>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</si>
  <si>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</si>
  <si>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</si>
  <si>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</si>
  <si>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</si>
  <si>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</si>
  <si>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</si>
  <si>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</si>
  <si>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</si>
  <si>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</si>
  <si>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</si>
  <si>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</si>
  <si>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</si>
  <si>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</si>
  <si>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</si>
  <si>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</si>
  <si>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</si>
  <si>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</si>
  <si>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</si>
  <si>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</si>
  <si>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</si>
  <si>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</si>
  <si>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</si>
  <si>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</si>
  <si>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</si>
  <si>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</si>
  <si>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</si>
  <si>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</si>
  <si>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</si>
  <si>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</si>
  <si>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</si>
  <si>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</si>
  <si>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</si>
  <si>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</si>
  <si>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</si>
  <si>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</si>
  <si>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</si>
  <si>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</si>
  <si>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</si>
  <si>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</si>
  <si>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</si>
  <si>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</si>
  <si>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</si>
  <si>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</si>
  <si>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</si>
  <si>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</si>
  <si>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</si>
  <si>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</si>
  <si>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</si>
  <si>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</si>
  <si>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</si>
  <si>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</si>
  <si>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</si>
  <si>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</si>
  <si>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</si>
  <si>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</si>
  <si>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</si>
  <si>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</si>
  <si>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</si>
  <si>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</si>
  <si>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</si>
  <si>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</si>
  <si>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</si>
  <si>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</si>
  <si>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</si>
  <si>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</si>
  <si>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</si>
  <si>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</si>
  <si>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</si>
  <si>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</si>
  <si>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</si>
  <si>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</si>
  <si>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</si>
  <si>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</si>
  <si>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</si>
  <si>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</si>
  <si>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</si>
  <si>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</si>
  <si>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</si>
  <si>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</si>
  <si>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</si>
  <si>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</si>
  <si>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</si>
  <si>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</si>
  <si>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</si>
  <si>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</si>
  <si>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</si>
  <si>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</si>
  <si>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</si>
  <si>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</si>
  <si>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</si>
  <si>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</si>
  <si>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</si>
  <si>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</si>
  <si>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</si>
  <si>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</si>
  <si>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</si>
  <si>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</si>
  <si>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</si>
  <si>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</si>
  <si>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</si>
  <si>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</si>
  <si>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</si>
  <si>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</si>
  <si>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</si>
  <si>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</si>
  <si>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</si>
  <si>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</si>
  <si>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</si>
  <si>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</si>
  <si>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</si>
  <si>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</si>
  <si>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</si>
  <si>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</si>
  <si>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</si>
  <si>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</si>
  <si>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</si>
  <si>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</si>
  <si>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</si>
  <si>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</si>
  <si>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</si>
  <si>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</si>
  <si>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</si>
  <si>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</si>
  <si>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</si>
  <si>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</si>
  <si>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</si>
  <si>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</si>
  <si>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</si>
  <si>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</si>
  <si>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</si>
  <si>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</si>
  <si>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</si>
  <si>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</si>
  <si>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</si>
  <si>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</si>
  <si>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</si>
  <si>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</si>
  <si>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</si>
  <si>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</si>
  <si>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</si>
  <si>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</si>
  <si>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</si>
  <si>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</si>
  <si>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</si>
  <si>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</si>
  <si>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</si>
  <si>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</si>
  <si>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</si>
  <si>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</si>
  <si>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</si>
  <si>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</si>
  <si>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</si>
  <si>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</si>
  <si>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</si>
  <si>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</si>
  <si>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</si>
  <si>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</si>
  <si>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</si>
  <si>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</si>
  <si>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</si>
  <si>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</si>
  <si>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</si>
  <si>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</si>
  <si>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</si>
  <si>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</si>
  <si>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</si>
  <si>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</si>
  <si>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</si>
  <si>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</si>
  <si>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</si>
  <si>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</si>
  <si>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</si>
  <si>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</si>
  <si>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</si>
  <si>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</si>
  <si>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</si>
  <si>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</si>
  <si>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</si>
  <si>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</si>
  <si>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</si>
  <si>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</si>
  <si>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</si>
  <si>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</si>
  <si>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</si>
  <si>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</si>
  <si>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</si>
  <si>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</si>
  <si>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</si>
  <si>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</si>
  <si>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</si>
  <si>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</si>
  <si>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</si>
  <si>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</si>
  <si>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</si>
  <si>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</si>
  <si>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</si>
  <si>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</si>
  <si>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</si>
  <si>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</si>
  <si>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</si>
  <si>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</si>
  <si>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</si>
  <si>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</si>
  <si>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</si>
  <si>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</si>
  <si>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</si>
  <si>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</si>
  <si>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</si>
  <si>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</si>
  <si>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</si>
  <si>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</si>
  <si>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</si>
  <si>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</si>
  <si>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</si>
  <si>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</si>
  <si>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</si>
  <si>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</si>
  <si>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</si>
  <si>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</si>
  <si>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</si>
  <si>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</si>
  <si>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</si>
  <si>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</si>
  <si>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</si>
  <si>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</si>
  <si>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</si>
  <si>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</si>
  <si>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</si>
  <si>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</si>
  <si>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</si>
  <si>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</si>
  <si>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</si>
  <si>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</si>
  <si>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</si>
  <si>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</si>
  <si>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</si>
  <si>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</si>
  <si>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</si>
  <si>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</si>
  <si>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</si>
  <si>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</si>
  <si>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</si>
  <si>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</si>
  <si>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</si>
  <si>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</si>
  <si>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</si>
  <si>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</si>
  <si>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</si>
  <si>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</si>
  <si>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</si>
  <si>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</si>
  <si>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</si>
  <si>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</si>
  <si>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</si>
  <si>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</si>
  <si>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</si>
  <si>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</si>
  <si>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</si>
  <si>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</si>
  <si>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</si>
  <si>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</si>
  <si>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</si>
  <si>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</si>
  <si>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</si>
  <si>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</si>
  <si>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</si>
  <si>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</si>
  <si>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</si>
  <si>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</si>
  <si>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</si>
  <si>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</si>
  <si>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</si>
  <si>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</si>
  <si>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</si>
  <si>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</si>
  <si>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</si>
  <si>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</si>
  <si>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</si>
  <si>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</si>
  <si>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</si>
  <si>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</si>
  <si>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</si>
  <si>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</si>
  <si>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</si>
  <si>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</si>
  <si>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</si>
  <si>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</si>
  <si>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</si>
  <si>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</si>
  <si>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</si>
  <si>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</si>
  <si>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</si>
  <si>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</si>
  <si>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</si>
  <si>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</si>
  <si>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</si>
  <si>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</si>
  <si>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</si>
  <si>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</si>
  <si>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</si>
  <si>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</si>
  <si>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</si>
  <si>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</si>
  <si>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</si>
  <si>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</si>
  <si>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</si>
  <si>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</si>
  <si>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</si>
  <si>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</si>
  <si>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</si>
  <si>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</si>
  <si>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</si>
  <si>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</si>
  <si>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</si>
  <si>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</si>
  <si>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</si>
  <si>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</si>
  <si>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</si>
  <si>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</si>
  <si>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</si>
  <si>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</si>
  <si>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</si>
  <si>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</si>
  <si>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</si>
  <si>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</si>
  <si>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</si>
  <si>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</si>
  <si>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</si>
  <si>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</si>
  <si>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</si>
  <si>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</si>
  <si>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</si>
  <si>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</si>
  <si>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</si>
  <si>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</si>
  <si>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</si>
  <si>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</si>
  <si>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</si>
  <si>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</si>
  <si>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</si>
  <si>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</si>
  <si>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</si>
  <si>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</si>
  <si>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</si>
  <si>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</si>
  <si>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</si>
  <si>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</si>
  <si>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</si>
  <si>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</si>
  <si>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</si>
  <si>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</si>
  <si>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</si>
  <si>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</si>
  <si>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</si>
  <si>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</si>
  <si>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</si>
  <si>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</si>
  <si>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</si>
  <si>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</si>
  <si>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</si>
  <si>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</si>
  <si>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</si>
  <si>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</si>
  <si>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</si>
  <si>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</si>
  <si>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</si>
  <si>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</si>
  <si>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</si>
  <si>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</si>
  <si>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</si>
  <si>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</si>
  <si>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</si>
  <si>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</si>
  <si>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</si>
  <si>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</si>
  <si>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</si>
  <si>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</si>
  <si>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</si>
  <si>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</si>
  <si>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</si>
  <si>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</si>
  <si>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</si>
  <si>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</si>
  <si>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</si>
  <si>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</si>
  <si>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</si>
  <si>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</si>
  <si>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</si>
  <si>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</si>
  <si>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</si>
  <si>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</si>
  <si>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</si>
  <si>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</si>
  <si>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</si>
  <si>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</si>
  <si>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</si>
  <si>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</si>
  <si>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</si>
  <si>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</si>
  <si>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</si>
  <si>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</si>
  <si>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</si>
  <si>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</si>
  <si>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</si>
  <si>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</si>
  <si>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</si>
  <si>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</si>
  <si>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</si>
  <si>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</si>
  <si>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</si>
  <si>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</si>
  <si>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</si>
  <si>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</si>
  <si>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</si>
  <si>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</si>
  <si>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</si>
  <si>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</si>
  <si>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</si>
  <si>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</si>
  <si>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</si>
  <si>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</si>
  <si>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</si>
  <si>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</si>
  <si>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</si>
  <si>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</si>
  <si>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</si>
  <si>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</si>
  <si>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</si>
  <si>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</si>
  <si>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</si>
  <si>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</si>
  <si>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</si>
  <si>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</si>
  <si>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</si>
  <si>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</si>
  <si>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</si>
  <si>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</si>
  <si>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</si>
  <si>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</si>
  <si>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</si>
  <si>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</si>
  <si>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</si>
  <si>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</si>
  <si>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</si>
  <si>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</si>
  <si>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</si>
  <si>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</si>
  <si>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</si>
  <si>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</si>
  <si>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</si>
  <si>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</si>
  <si>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</si>
  <si>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</si>
  <si>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</si>
  <si>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</si>
  <si>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</si>
  <si>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</si>
  <si>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</si>
  <si>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</si>
  <si>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</si>
  <si>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</si>
  <si>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</si>
  <si>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</si>
  <si>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</si>
  <si>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</si>
  <si>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</si>
  <si>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</si>
  <si>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</si>
  <si>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</si>
  <si>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</si>
  <si>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</si>
  <si>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</si>
  <si>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</si>
  <si>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</si>
  <si>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</si>
  <si>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</si>
  <si>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</si>
  <si>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</si>
  <si>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</si>
  <si>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</si>
  <si>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</si>
  <si>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</si>
  <si>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</si>
  <si>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</si>
  <si>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</si>
  <si>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</si>
  <si>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</si>
  <si>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</si>
  <si>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</si>
  <si>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</si>
  <si>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</si>
  <si>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</si>
  <si>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</si>
  <si>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</si>
  <si>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</si>
  <si>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</si>
  <si>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</si>
  <si>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</si>
  <si>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</si>
  <si>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</si>
  <si>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</si>
  <si>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</si>
  <si>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</si>
  <si>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</si>
  <si>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</si>
  <si>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</si>
  <si>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</si>
  <si>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</si>
  <si>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</si>
  <si>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</si>
  <si>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</si>
  <si>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</si>
  <si>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</si>
  <si>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</si>
  <si>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</si>
  <si>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</si>
  <si>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</si>
  <si>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</si>
  <si>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</si>
  <si>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</si>
  <si>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</si>
  <si>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</si>
  <si>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</si>
  <si>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</si>
  <si>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</si>
  <si>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</si>
  <si>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</si>
  <si>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</si>
  <si>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</si>
  <si>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</si>
  <si>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</si>
  <si>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</si>
  <si>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</si>
  <si>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</si>
  <si>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</si>
  <si>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</si>
  <si>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</si>
  <si>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</si>
  <si>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</si>
  <si>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</si>
  <si>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</si>
  <si>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</si>
  <si>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</si>
  <si>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</si>
  <si>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</si>
  <si>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</si>
  <si>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</si>
  <si>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</si>
  <si>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</si>
  <si>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</si>
  <si>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</si>
  <si>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</si>
  <si>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</si>
  <si>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</si>
  <si>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</si>
  <si>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</si>
  <si>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</si>
  <si>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</si>
  <si>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</si>
  <si>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</si>
  <si>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</si>
  <si>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</si>
  <si>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</si>
  <si>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</si>
  <si>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</si>
  <si>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</si>
  <si>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</si>
  <si>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</si>
  <si>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</si>
  <si>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</si>
  <si>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</si>
  <si>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</si>
  <si>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</si>
  <si>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</si>
  <si>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</si>
  <si>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</si>
  <si>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</si>
  <si>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</si>
  <si>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</si>
  <si>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</si>
  <si>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</si>
  <si>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</si>
  <si>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</si>
  <si>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</si>
  <si>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</si>
  <si>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</si>
  <si>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</si>
  <si>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</si>
  <si>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</si>
  <si>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</si>
  <si>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</si>
  <si>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</si>
  <si>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</si>
  <si>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</si>
  <si>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</si>
  <si>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</si>
  <si>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</si>
  <si>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</si>
  <si>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</si>
  <si>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</si>
  <si>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</si>
  <si>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</si>
  <si>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</si>
  <si>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</si>
  <si>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</si>
  <si>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</si>
  <si>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</si>
  <si>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</si>
  <si>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</si>
  <si>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</si>
  <si>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</si>
  <si>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</si>
  <si>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</si>
  <si>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</si>
  <si>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</si>
  <si>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</si>
  <si>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</si>
  <si>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</si>
  <si>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</si>
  <si>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</si>
  <si>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</si>
  <si>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</si>
  <si>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</si>
  <si>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</si>
  <si>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</si>
  <si>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</si>
  <si>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</si>
  <si>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</si>
  <si>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</si>
  <si>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</si>
  <si>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</si>
  <si>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</si>
  <si>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</si>
  <si>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</si>
  <si>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</si>
  <si>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</si>
  <si>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</si>
  <si>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</si>
  <si>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</si>
  <si>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</si>
  <si>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</si>
  <si>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</si>
  <si>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</si>
  <si>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</si>
  <si>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</si>
  <si>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</si>
  <si>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</si>
  <si>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</si>
  <si>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</si>
  <si>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</si>
  <si>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</si>
  <si>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</si>
  <si>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</si>
  <si>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</si>
  <si>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</si>
  <si>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</si>
  <si>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</si>
  <si>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</si>
  <si>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</si>
  <si>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</si>
  <si>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</si>
  <si>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</si>
  <si>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</si>
  <si>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</si>
  <si>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</si>
  <si>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</si>
  <si>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</si>
  <si>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</si>
  <si>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</si>
  <si>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</si>
  <si>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</si>
  <si>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</si>
  <si>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</si>
  <si>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</si>
  <si>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</si>
  <si>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</si>
  <si>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</si>
  <si>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</si>
  <si>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</si>
  <si>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</si>
  <si>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</si>
  <si>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</si>
  <si>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</si>
  <si>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</si>
  <si>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</si>
  <si>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</si>
  <si>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</si>
  <si>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</si>
  <si>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</si>
  <si>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</si>
  <si>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</si>
  <si>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</si>
  <si>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</si>
  <si>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</si>
  <si>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</si>
  <si>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</si>
  <si>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</si>
  <si>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</si>
  <si>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</si>
  <si>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</si>
  <si>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</si>
  <si>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</si>
  <si>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</si>
  <si>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</si>
  <si>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</si>
  <si>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</si>
  <si>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</si>
  <si>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</si>
  <si>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</si>
  <si>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</si>
  <si>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</si>
  <si>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</si>
  <si>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</si>
  <si>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</si>
  <si>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</si>
  <si>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</si>
  <si>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</si>
  <si>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</si>
  <si>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</si>
  <si>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</si>
  <si>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</si>
  <si>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</si>
  <si>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</si>
  <si>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</si>
  <si>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</si>
  <si>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</si>
  <si>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</si>
  <si>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</si>
  <si>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</si>
  <si>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</si>
  <si>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</si>
  <si>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</si>
  <si>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</si>
  <si>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</si>
  <si>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</si>
  <si>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</si>
  <si>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</si>
  <si>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</si>
  <si>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</si>
  <si>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</si>
  <si>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</si>
  <si>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</si>
  <si>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</si>
  <si>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</si>
  <si>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</si>
  <si>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</si>
  <si>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</si>
  <si>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</si>
  <si>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</si>
  <si>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</si>
  <si>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</si>
  <si>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</si>
  <si>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</si>
  <si>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</si>
  <si>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</si>
  <si>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</si>
  <si>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</si>
  <si>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</si>
  <si>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</si>
  <si>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</si>
  <si>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</si>
  <si>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</si>
  <si>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</si>
  <si>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</si>
  <si>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</si>
  <si>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</si>
  <si>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</si>
  <si>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</si>
  <si>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</si>
  <si>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</si>
  <si>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</si>
  <si>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</si>
  <si>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</si>
  <si>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</si>
  <si>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</si>
  <si>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</si>
  <si>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</si>
  <si>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</si>
  <si>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</si>
  <si>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</si>
  <si>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</si>
  <si>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</si>
  <si>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</si>
  <si>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</si>
  <si>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</si>
  <si>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</si>
  <si>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</si>
  <si>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</si>
  <si>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</si>
  <si>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</si>
  <si>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</si>
  <si>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</si>
  <si>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</si>
  <si>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</si>
  <si>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</si>
  <si>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</si>
  <si>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</si>
  <si>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</si>
  <si>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</si>
  <si>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</si>
  <si>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</si>
  <si>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</si>
  <si>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</si>
  <si>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</si>
  <si>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</si>
  <si>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</si>
  <si>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</si>
  <si>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</si>
  <si>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</si>
  <si>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</si>
  <si>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</si>
  <si>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</si>
  <si>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</si>
  <si>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</si>
  <si>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</si>
  <si>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</si>
  <si>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</si>
  <si>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</si>
  <si>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</si>
  <si>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</si>
  <si>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</si>
  <si>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</si>
  <si>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</si>
  <si>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</si>
  <si>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</si>
  <si>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</si>
  <si>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</si>
  <si>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</si>
  <si>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</si>
  <si>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</si>
  <si>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</si>
  <si>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</si>
  <si>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</si>
  <si>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</si>
  <si>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</si>
  <si>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</si>
  <si>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</si>
  <si>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</si>
  <si>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</si>
  <si>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</si>
  <si>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</si>
  <si>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</si>
  <si>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</si>
  <si>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</si>
  <si>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</si>
  <si>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</si>
  <si>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</si>
  <si>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</si>
  <si>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</si>
  <si>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</si>
  <si>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</si>
  <si>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</si>
  <si>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</si>
  <si>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</si>
  <si>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</si>
  <si>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</si>
  <si>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</si>
  <si>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</si>
  <si>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</si>
  <si>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</si>
  <si>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</si>
  <si>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</si>
  <si>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</si>
  <si>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</si>
  <si>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</si>
  <si>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</si>
  <si>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</si>
  <si>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</si>
  <si>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</si>
  <si>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</si>
  <si>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</si>
  <si>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</si>
  <si>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</si>
  <si>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</si>
  <si>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</si>
  <si>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</si>
  <si>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</si>
  <si>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</si>
  <si>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</si>
  <si>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</si>
  <si>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</si>
  <si>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</si>
  <si>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</si>
  <si>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</si>
  <si>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</si>
  <si>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</si>
  <si>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</si>
  <si>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</si>
  <si>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</si>
  <si>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</si>
  <si>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</si>
  <si>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</si>
  <si>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</si>
  <si>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</si>
  <si>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</si>
  <si>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</si>
  <si>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</si>
  <si>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</si>
  <si>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</si>
  <si>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</si>
  <si>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</si>
  <si>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</si>
  <si>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</si>
  <si>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</si>
  <si>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</si>
  <si>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</si>
  <si>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</si>
  <si>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</si>
  <si>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</si>
  <si>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</si>
  <si>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</si>
  <si>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</si>
  <si>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</si>
  <si>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</si>
  <si>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</si>
  <si>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</si>
  <si>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</si>
  <si>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</si>
  <si>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</si>
  <si>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</si>
  <si>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</si>
  <si>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</si>
  <si>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</si>
  <si>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</si>
  <si>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</si>
  <si>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</si>
  <si>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</si>
  <si>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</si>
  <si>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</si>
  <si>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</si>
  <si>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</si>
  <si>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</si>
  <si>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</si>
  <si>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</si>
  <si>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</si>
  <si>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</si>
  <si>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</si>
  <si>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</si>
  <si>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</si>
  <si>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</si>
  <si>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</si>
  <si>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</si>
  <si>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</si>
  <si>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</si>
  <si>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</si>
  <si>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</si>
  <si>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</si>
  <si>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</si>
  <si>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</si>
  <si>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</si>
  <si>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</si>
  <si>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</si>
  <si>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</si>
  <si>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</si>
  <si>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</si>
  <si>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</si>
  <si>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</si>
  <si>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</si>
  <si>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</si>
  <si>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</si>
  <si>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</si>
  <si>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</si>
  <si>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</si>
  <si>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</si>
  <si>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</si>
  <si>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</si>
  <si>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</si>
  <si>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</si>
  <si>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</si>
  <si>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</si>
  <si>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</si>
  <si>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</si>
  <si>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</si>
  <si>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</si>
  <si>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</si>
  <si>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</si>
  <si>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</si>
  <si>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</si>
  <si>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</si>
  <si>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</si>
  <si>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</si>
  <si>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</si>
  <si>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</si>
  <si>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</si>
  <si>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</si>
  <si>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</si>
  <si>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</si>
  <si>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</si>
  <si>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</si>
  <si>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</si>
  <si>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</si>
  <si>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</si>
  <si>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</si>
  <si>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</si>
  <si>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</si>
  <si>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</si>
  <si>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</si>
  <si>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</si>
  <si>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</si>
  <si>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</si>
  <si>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</si>
  <si>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</si>
  <si>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</si>
  <si>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</si>
  <si>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</si>
  <si>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</si>
  <si>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</si>
  <si>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</si>
  <si>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</si>
  <si>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</si>
  <si>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</si>
  <si>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</si>
  <si>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</si>
  <si>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</si>
  <si>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</si>
  <si>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</si>
  <si>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</si>
  <si>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</si>
  <si>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</si>
  <si>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</si>
  <si>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</si>
  <si>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</si>
  <si>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</si>
  <si>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</si>
  <si>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</si>
  <si>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</si>
  <si>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</si>
  <si>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</si>
  <si>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</si>
  <si>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</si>
  <si>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</si>
  <si>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</si>
  <si>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</si>
  <si>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</si>
  <si>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</si>
  <si>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</si>
  <si>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</si>
  <si>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</si>
  <si>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</si>
  <si>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</si>
  <si>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</si>
  <si>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</si>
  <si>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</si>
  <si>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</si>
  <si>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</si>
  <si>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</si>
  <si>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</si>
  <si>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</si>
  <si>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</si>
  <si>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</si>
  <si>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</si>
  <si>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</si>
  <si>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</si>
  <si>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</si>
  <si>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</si>
  <si>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</si>
  <si>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</si>
  <si>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</si>
  <si>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</si>
  <si>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</si>
  <si>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</si>
  <si>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</si>
  <si>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</si>
  <si>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</si>
  <si>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</si>
  <si>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</si>
  <si>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</si>
  <si>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</si>
  <si>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</si>
  <si>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</si>
  <si>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</si>
  <si>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</si>
  <si>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</si>
  <si>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</si>
  <si>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</si>
  <si>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</si>
  <si>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</si>
  <si>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</si>
  <si>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</si>
  <si>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</si>
  <si>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</si>
  <si>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</si>
  <si>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</si>
  <si>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</si>
  <si>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</si>
  <si>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</si>
  <si>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</si>
  <si>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</si>
  <si>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</si>
  <si>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</si>
  <si>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</si>
  <si>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</si>
  <si>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</si>
  <si>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</si>
  <si>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</si>
  <si>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</si>
  <si>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</si>
  <si>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</si>
  <si>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</si>
  <si>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</si>
  <si>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</si>
  <si>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</si>
  <si>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</si>
  <si>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</si>
  <si>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</si>
  <si>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</si>
  <si>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</si>
  <si>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</si>
  <si>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</si>
  <si>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</si>
  <si>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</si>
  <si>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</si>
  <si>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</si>
  <si>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</si>
  <si>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</si>
  <si>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</si>
  <si>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</si>
  <si>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</si>
  <si>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</si>
  <si>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</si>
  <si>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</si>
  <si>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</si>
  <si>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</si>
  <si>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</si>
  <si>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</si>
  <si>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</si>
  <si>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</si>
  <si>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</si>
  <si>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</si>
  <si>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</si>
  <si>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</si>
  <si>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</si>
  <si>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</si>
  <si>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</si>
  <si>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</si>
  <si>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</si>
  <si>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</si>
  <si>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</si>
  <si>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</si>
  <si>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</si>
  <si>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</si>
  <si>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</si>
  <si>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</si>
  <si>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</si>
  <si>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</si>
  <si>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</si>
  <si>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</si>
  <si>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</si>
  <si>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</si>
  <si>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</si>
  <si>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</si>
  <si>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</si>
  <si>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</si>
  <si>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</si>
  <si>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</si>
  <si>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</si>
  <si>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</si>
  <si>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</si>
  <si>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</si>
  <si>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</si>
  <si>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</si>
  <si>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</si>
  <si>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</si>
  <si>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</si>
  <si>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</si>
  <si>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</si>
  <si>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</si>
  <si>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</si>
  <si>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</si>
  <si>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</si>
  <si>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</si>
  <si>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</si>
  <si>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</si>
  <si>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</si>
  <si>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</si>
  <si>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</si>
  <si>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</si>
  <si>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</si>
  <si>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</si>
  <si>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</si>
  <si>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</si>
  <si>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</si>
  <si>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</si>
  <si>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</si>
  <si>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</si>
  <si>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</si>
  <si>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</si>
  <si>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</si>
  <si>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</si>
  <si>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</si>
  <si>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</si>
  <si>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</si>
  <si>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</si>
  <si>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</si>
  <si>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</si>
  <si>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</si>
  <si>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</si>
  <si>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</si>
  <si>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</si>
  <si>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</si>
  <si>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</si>
  <si>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</si>
  <si>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</si>
  <si>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</si>
  <si>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</si>
  <si>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</si>
  <si>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</si>
  <si>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</si>
  <si>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</si>
  <si>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</si>
  <si>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</si>
  <si>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</si>
  <si>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</si>
  <si>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</si>
  <si>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</si>
  <si>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</si>
  <si>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</si>
  <si>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</si>
  <si>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</si>
  <si>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</si>
  <si>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</si>
  <si>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</si>
  <si>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</si>
  <si>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</si>
  <si>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</si>
  <si>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</si>
  <si>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</si>
  <si>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</si>
  <si>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</si>
  <si>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</si>
  <si>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</si>
  <si>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</si>
  <si>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</si>
  <si>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</si>
  <si>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</si>
  <si>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</si>
  <si>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</si>
  <si>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</si>
  <si>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</si>
  <si>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</si>
  <si>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</si>
  <si>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</si>
  <si>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</si>
  <si>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</si>
  <si>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</si>
  <si>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</si>
  <si>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</si>
  <si>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</si>
  <si>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</si>
  <si>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</si>
  <si>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</si>
  <si>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</si>
  <si>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</si>
  <si>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</si>
  <si>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</si>
  <si>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</si>
  <si>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</si>
  <si>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</si>
  <si>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</si>
  <si>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</si>
  <si>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</si>
  <si>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</si>
  <si>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</si>
  <si>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</si>
  <si>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</si>
  <si>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</si>
  <si>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</si>
  <si>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</si>
  <si>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</si>
  <si>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</si>
  <si>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</si>
  <si>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</si>
  <si>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</si>
  <si>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</si>
  <si>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</si>
  <si>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</si>
  <si>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</si>
  <si>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</si>
  <si>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</si>
  <si>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</si>
  <si>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</si>
  <si>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</si>
  <si>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</si>
  <si>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</si>
  <si>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</si>
  <si>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</si>
  <si>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</si>
  <si>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</si>
  <si>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</si>
  <si>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</si>
  <si>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</si>
  <si>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</si>
  <si>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</si>
  <si>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</si>
  <si>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</si>
  <si>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</si>
  <si>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</si>
  <si>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</si>
  <si>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</si>
  <si>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</si>
  <si>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</si>
  <si>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</si>
  <si>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</si>
  <si>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</si>
  <si>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</si>
  <si>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</si>
  <si>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</si>
  <si>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</si>
  <si>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</si>
  <si>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</si>
  <si>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</si>
  <si>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</si>
  <si>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</si>
  <si>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</si>
  <si>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</si>
  <si>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</si>
  <si>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</si>
  <si>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</si>
  <si>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</si>
  <si>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</si>
  <si>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</si>
  <si>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</si>
  <si>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</si>
  <si>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</si>
  <si>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</si>
  <si>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</si>
  <si>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</si>
  <si>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</si>
  <si>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</si>
  <si>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</si>
  <si>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</si>
  <si>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</si>
  <si>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</si>
  <si>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</si>
  <si>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</si>
  <si>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</si>
  <si>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</si>
  <si>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</si>
  <si>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</si>
  <si>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</si>
  <si>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</si>
  <si>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</si>
  <si>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</si>
  <si>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</si>
  <si>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</si>
  <si>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</si>
  <si>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</si>
  <si>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</si>
  <si>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</si>
  <si>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</si>
  <si>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</si>
  <si>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</si>
  <si>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</si>
  <si>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</si>
  <si>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</si>
  <si>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</si>
  <si>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</si>
  <si>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</si>
  <si>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</si>
  <si>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</si>
  <si>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</si>
  <si>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</si>
  <si>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</si>
  <si>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</si>
  <si>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</si>
  <si>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</si>
  <si>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</si>
  <si>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</si>
  <si>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</si>
  <si>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</si>
  <si>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</si>
  <si>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</si>
  <si>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</si>
  <si>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</si>
  <si>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</si>
  <si>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</si>
  <si>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</si>
  <si>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</si>
  <si>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</si>
  <si>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</si>
  <si>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</si>
  <si>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</si>
  <si>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</si>
  <si>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</si>
  <si>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</si>
  <si>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</si>
  <si>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</si>
  <si>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</si>
  <si>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</si>
  <si>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</si>
  <si>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</si>
  <si>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</si>
  <si>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</si>
  <si>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</si>
  <si>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</si>
  <si>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</si>
  <si>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</si>
  <si>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</si>
  <si>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</si>
  <si>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</si>
  <si>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</si>
  <si>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</si>
  <si>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</si>
  <si>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</si>
  <si>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</si>
  <si>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</si>
  <si>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</si>
  <si>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</si>
  <si>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</si>
  <si>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</si>
  <si>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</si>
  <si>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</si>
  <si>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</si>
  <si>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</si>
  <si>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</si>
  <si>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</si>
  <si>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</si>
  <si>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</si>
  <si>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</si>
  <si>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</si>
  <si>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</si>
  <si>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</si>
  <si>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</si>
  <si>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</si>
  <si>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</si>
  <si>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</si>
  <si>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</si>
  <si>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</si>
  <si>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</si>
  <si>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</si>
  <si>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</si>
  <si>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</si>
  <si>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</si>
  <si>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</si>
  <si>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</si>
  <si>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</si>
  <si>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</si>
  <si>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</si>
  <si>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</si>
  <si>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</si>
  <si>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</si>
  <si>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</si>
  <si>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</si>
  <si>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</si>
  <si>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</si>
  <si>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</si>
  <si>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</si>
  <si>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</si>
  <si>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</si>
  <si>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</si>
  <si>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</si>
  <si>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</si>
  <si>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</si>
  <si>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</si>
  <si>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</si>
  <si>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</si>
  <si>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</si>
  <si>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</si>
  <si>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</si>
  <si>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</si>
  <si>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</si>
  <si>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</si>
  <si>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</si>
  <si>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</si>
  <si>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</si>
  <si>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</si>
  <si>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</si>
  <si>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</si>
  <si>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</si>
  <si>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</si>
  <si>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</si>
  <si>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</si>
  <si>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</si>
  <si>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</si>
  <si>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</si>
  <si>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</si>
  <si>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</si>
  <si>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</si>
  <si>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</si>
  <si>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</si>
  <si>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</si>
  <si>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</si>
  <si>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</si>
  <si>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</si>
  <si>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</si>
  <si>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</si>
  <si>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</si>
  <si>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</si>
  <si>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</si>
  <si>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</si>
  <si>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</si>
  <si>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</si>
  <si>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</si>
  <si>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</si>
  <si>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</si>
  <si>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</si>
  <si>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</si>
  <si>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</si>
  <si>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</si>
  <si>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</si>
  <si>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</si>
  <si>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</si>
  <si>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</si>
  <si>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</si>
  <si>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</si>
  <si>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</si>
  <si>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</si>
  <si>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</si>
  <si>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</si>
  <si>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</si>
  <si>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</si>
  <si>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</si>
  <si>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</si>
  <si>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</si>
  <si>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</si>
  <si>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</si>
  <si>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</si>
  <si>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</si>
  <si>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</si>
  <si>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</si>
  <si>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</si>
  <si>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</si>
  <si>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</si>
  <si>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</si>
  <si>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</si>
  <si>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</si>
  <si>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</si>
  <si>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</si>
  <si>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</si>
  <si>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</si>
  <si>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</si>
  <si>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</si>
  <si>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</si>
  <si>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</si>
  <si>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</si>
  <si>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</si>
  <si>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</si>
  <si>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</si>
  <si>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</si>
  <si>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</si>
  <si>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</si>
  <si>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</si>
  <si>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</si>
  <si>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</si>
  <si>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</si>
  <si>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</si>
  <si>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</si>
  <si>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</si>
  <si>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</si>
  <si>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</si>
  <si>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</si>
  <si>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</si>
  <si>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</si>
  <si>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</si>
  <si>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</si>
  <si>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</si>
  <si>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</si>
  <si>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</si>
  <si>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</si>
  <si>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</si>
  <si>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</si>
  <si>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</si>
  <si>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</si>
  <si>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</si>
  <si>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</si>
  <si>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</si>
  <si>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</si>
  <si>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</si>
  <si>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</si>
  <si>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</si>
  <si>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</si>
  <si>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</si>
  <si>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</si>
  <si>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</si>
  <si>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</si>
  <si>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</si>
  <si>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</si>
  <si>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</si>
  <si>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</si>
  <si>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</si>
  <si>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</si>
  <si>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</si>
  <si>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</si>
  <si>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</si>
  <si>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</si>
  <si>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</si>
  <si>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</si>
  <si>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</si>
  <si>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</si>
  <si>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</si>
  <si>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</si>
  <si>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</si>
  <si>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</si>
  <si>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</si>
  <si>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</si>
  <si>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</si>
  <si>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</si>
  <si>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</si>
  <si>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</si>
  <si>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</si>
  <si>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</si>
  <si>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</si>
  <si>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</si>
  <si>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</si>
  <si>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</si>
  <si>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</si>
  <si>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</si>
  <si>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</si>
  <si>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</si>
  <si>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</si>
  <si>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</si>
  <si>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</si>
  <si>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</si>
  <si>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</si>
  <si>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</si>
  <si>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</si>
  <si>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</si>
  <si>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</si>
  <si>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</si>
  <si>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</si>
  <si>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</si>
  <si>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</si>
  <si>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</si>
  <si>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</si>
  <si>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</si>
  <si>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</si>
  <si>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</si>
  <si>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</si>
  <si>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</si>
  <si>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</si>
  <si>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</si>
  <si>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</si>
  <si>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</si>
  <si>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</si>
  <si>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</si>
  <si>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</si>
  <si>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</si>
  <si>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</si>
  <si>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</si>
  <si>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</si>
  <si>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</si>
  <si>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</si>
  <si>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</si>
  <si>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</si>
  <si>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</si>
  <si>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</si>
  <si>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</si>
  <si>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</si>
  <si>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</si>
  <si>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</si>
  <si>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</si>
  <si>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</si>
  <si>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</si>
  <si>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</si>
  <si>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</si>
  <si>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</si>
  <si>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</si>
  <si>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</si>
  <si>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</si>
  <si>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</si>
  <si>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</si>
  <si>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</si>
  <si>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</si>
  <si>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</si>
  <si>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</si>
  <si>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</si>
  <si>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</si>
  <si>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</si>
  <si>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</si>
  <si>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</si>
  <si>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</si>
  <si>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</si>
  <si>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</si>
  <si>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</si>
  <si>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</si>
  <si>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</si>
  <si>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</si>
  <si>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</si>
  <si>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</si>
  <si>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</si>
  <si>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</si>
  <si>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</si>
  <si>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</si>
  <si>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</si>
  <si>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</si>
  <si>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</si>
  <si>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</si>
  <si>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</si>
  <si>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</si>
  <si>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</si>
  <si>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</si>
  <si>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</si>
  <si>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</si>
  <si>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</si>
  <si>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</si>
  <si>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</si>
  <si>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</si>
  <si>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</si>
  <si>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</si>
  <si>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</si>
  <si>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</si>
  <si>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</si>
  <si>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</si>
  <si>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</si>
  <si>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</si>
  <si>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</si>
  <si>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</si>
  <si>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</si>
  <si>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</si>
  <si>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</si>
  <si>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</si>
  <si>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</si>
  <si>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</si>
  <si>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</si>
  <si>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</si>
  <si>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</si>
  <si>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</si>
  <si>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</si>
  <si>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</si>
  <si>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</si>
  <si>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</si>
  <si>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</si>
  <si>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</si>
  <si>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</si>
  <si>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</si>
  <si>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</si>
  <si>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</si>
  <si>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</si>
  <si>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</si>
  <si>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</si>
  <si>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</si>
  <si>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</si>
  <si>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</si>
  <si>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</si>
  <si>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</si>
  <si>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</si>
  <si>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</si>
  <si>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</si>
  <si>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</si>
  <si>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</si>
  <si>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</si>
  <si>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</si>
  <si>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</si>
  <si>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</si>
  <si>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</si>
  <si>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</si>
  <si>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</si>
  <si>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</si>
  <si>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</si>
  <si>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</si>
  <si>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</si>
  <si>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</si>
  <si>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</si>
  <si>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</si>
  <si>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</si>
  <si>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</si>
  <si>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</si>
  <si>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</si>
  <si>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</si>
  <si>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</si>
  <si>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</si>
  <si>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</si>
  <si>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</si>
  <si>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</si>
  <si>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</si>
  <si>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</si>
  <si>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</si>
  <si>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</si>
  <si>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</si>
  <si>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</si>
  <si>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</si>
  <si>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</si>
  <si>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</si>
  <si>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</si>
  <si>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</si>
  <si>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</si>
  <si>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</si>
  <si>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</si>
  <si>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</si>
  <si>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</si>
  <si>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</si>
  <si>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</si>
  <si>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</si>
  <si>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</si>
  <si>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</si>
  <si>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</si>
  <si>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</si>
  <si>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</si>
  <si>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</si>
  <si>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</si>
  <si>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</si>
  <si>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</si>
  <si>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</si>
  <si>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</si>
  <si>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</si>
  <si>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</si>
  <si>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</si>
  <si>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</si>
  <si>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</si>
  <si>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</si>
  <si>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</si>
  <si>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</si>
  <si>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</si>
  <si>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</si>
  <si>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</si>
  <si>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</si>
  <si>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</si>
  <si>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</si>
  <si>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</si>
  <si>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</si>
  <si>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</si>
  <si>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</si>
  <si>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</si>
  <si>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</si>
  <si>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</si>
  <si>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</si>
  <si>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</si>
  <si>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</si>
  <si>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</si>
  <si>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</si>
  <si>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</si>
  <si>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</si>
  <si>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</si>
  <si>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</si>
  <si>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</si>
  <si>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</si>
  <si>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</si>
  <si>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</si>
  <si>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</si>
  <si>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</si>
  <si>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</si>
  <si>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</si>
  <si>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</si>
  <si>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</si>
  <si>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</si>
  <si>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</si>
  <si>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</si>
  <si>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</si>
  <si>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</si>
  <si>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</si>
  <si>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</si>
  <si>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</si>
  <si>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</si>
  <si>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</si>
  <si>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</si>
  <si>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</si>
  <si>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</si>
  <si>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</si>
  <si>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</si>
  <si>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</si>
  <si>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</si>
  <si>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</si>
  <si>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</si>
  <si>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</si>
  <si>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</si>
  <si>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</si>
  <si>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</si>
  <si>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</si>
  <si>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</si>
  <si>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</si>
  <si>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</si>
  <si>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</si>
  <si>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</si>
  <si>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</si>
  <si>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</si>
  <si>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</si>
  <si>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</si>
  <si>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</si>
  <si>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</si>
  <si>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</si>
  <si>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</si>
  <si>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</si>
  <si>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</si>
  <si>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</si>
  <si>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</si>
  <si>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</si>
  <si>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</si>
  <si>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</si>
  <si>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</si>
  <si>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</si>
  <si>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</si>
  <si>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</si>
  <si>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</si>
  <si>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</si>
  <si>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</si>
  <si>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</si>
  <si>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</si>
  <si>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</si>
  <si>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</si>
  <si>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</si>
  <si>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</si>
  <si>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</si>
  <si>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</si>
  <si>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</si>
  <si>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</si>
  <si>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</si>
  <si>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</si>
  <si>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</si>
  <si>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</si>
  <si>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</si>
  <si>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</si>
  <si>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</si>
  <si>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</si>
  <si>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</si>
  <si>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</si>
  <si>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</si>
  <si>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</si>
  <si>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</si>
  <si>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</si>
  <si>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</si>
  <si>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</si>
  <si>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</si>
  <si>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</si>
  <si>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</si>
  <si>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</si>
  <si>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</si>
  <si>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</si>
  <si>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</si>
  <si>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</si>
  <si>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</si>
  <si>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</si>
  <si>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</si>
  <si>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</si>
  <si>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</si>
  <si>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</si>
  <si>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</si>
  <si>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</si>
  <si>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</si>
  <si>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</si>
  <si>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</si>
  <si>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</si>
  <si>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</si>
  <si>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</si>
  <si>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</si>
  <si>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</si>
  <si>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</si>
  <si>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</si>
  <si>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</si>
  <si>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</si>
  <si>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</si>
  <si>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</si>
  <si>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</si>
  <si>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</si>
  <si>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</si>
  <si>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</si>
  <si>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</si>
  <si>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</si>
  <si>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</si>
  <si>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</si>
  <si>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</si>
  <si>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</si>
  <si>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</si>
  <si>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</si>
  <si>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</si>
  <si>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</si>
  <si>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</si>
  <si>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</si>
  <si>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</si>
  <si>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</si>
  <si>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</si>
  <si>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</si>
  <si>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</si>
  <si>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</si>
  <si>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</si>
  <si>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</si>
  <si>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</si>
  <si>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</si>
  <si>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</si>
  <si>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</si>
  <si>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</si>
  <si>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</si>
  <si>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</si>
  <si>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</si>
  <si>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</si>
  <si>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</si>
  <si>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</si>
  <si>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</si>
  <si>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</si>
  <si>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</si>
  <si>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</si>
  <si>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</si>
  <si>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</si>
  <si>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</si>
  <si>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</si>
  <si>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</si>
  <si>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</si>
  <si>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</si>
  <si>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</si>
  <si>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</si>
  <si>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</si>
  <si>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</si>
  <si>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</si>
  <si>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</si>
  <si>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</si>
  <si>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</si>
  <si>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</si>
  <si>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</si>
  <si>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</si>
  <si>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</si>
  <si>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</si>
  <si>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</si>
  <si>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</si>
  <si>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</si>
  <si>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</si>
  <si>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</si>
  <si>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</si>
  <si>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</si>
  <si>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</si>
  <si>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</si>
  <si>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</si>
  <si>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</si>
  <si>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</si>
  <si>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</si>
  <si>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</si>
  <si>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</si>
  <si>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</si>
  <si>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</si>
  <si>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</si>
  <si>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</si>
  <si>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</si>
  <si>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</si>
  <si>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</si>
  <si>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</si>
  <si>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</si>
  <si>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</si>
  <si>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</si>
  <si>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</si>
  <si>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</si>
  <si>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</si>
  <si>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</si>
  <si>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</si>
  <si>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</si>
  <si>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</si>
  <si>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</si>
  <si>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</si>
  <si>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</si>
  <si>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</si>
  <si>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</si>
  <si>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</si>
  <si>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</si>
  <si>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</si>
  <si>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</si>
  <si>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</si>
  <si>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</si>
  <si>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</si>
  <si>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</si>
  <si>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</si>
  <si>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</si>
  <si>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</si>
  <si>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</si>
  <si>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</si>
  <si>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</si>
  <si>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</si>
  <si>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</si>
  <si>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</si>
  <si>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</si>
  <si>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</si>
  <si>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</si>
  <si>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</si>
  <si>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</si>
  <si>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</si>
  <si>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</si>
  <si>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</si>
  <si>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</si>
  <si>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</si>
  <si>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</si>
  <si>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</si>
  <si>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</si>
  <si>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</si>
  <si>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</si>
  <si>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</si>
  <si>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</si>
  <si>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</si>
  <si>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</si>
  <si>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</si>
  <si>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</si>
  <si>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</si>
  <si>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</si>
  <si>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</si>
  <si>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</si>
  <si>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</si>
  <si>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</si>
  <si>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</si>
  <si>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</si>
  <si>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</si>
  <si>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</si>
  <si>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</si>
  <si>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</si>
  <si>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</si>
  <si>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</si>
  <si>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</si>
  <si>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</si>
  <si>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</si>
  <si>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</si>
  <si>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</si>
  <si>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</si>
  <si>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</si>
  <si>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</si>
  <si>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</si>
  <si>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</si>
  <si>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</si>
  <si>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</si>
  <si>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</si>
  <si>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</si>
  <si>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</si>
  <si>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</si>
  <si>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</si>
  <si>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</si>
  <si>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</si>
  <si>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</si>
  <si>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</si>
  <si>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</si>
  <si>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</si>
  <si>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</si>
  <si>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</si>
  <si>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</si>
  <si>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</si>
  <si>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</si>
  <si>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</si>
  <si>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</si>
  <si>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</si>
  <si>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</si>
  <si>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</si>
  <si>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</si>
  <si>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</si>
  <si>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</si>
  <si>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</si>
  <si>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</si>
  <si>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</si>
  <si>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</si>
  <si>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</si>
  <si>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</si>
  <si>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</si>
  <si>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</si>
  <si>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</si>
  <si>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</si>
  <si>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</si>
  <si>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</si>
  <si>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</si>
  <si>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</si>
  <si>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</si>
  <si>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</si>
  <si>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</si>
  <si>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</si>
  <si>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</si>
  <si>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</si>
  <si>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</si>
  <si>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</si>
  <si>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</si>
  <si>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</si>
  <si>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</si>
  <si>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</si>
  <si>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</si>
  <si>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</si>
  <si>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</si>
  <si>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</si>
  <si>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</si>
  <si>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</si>
  <si>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</si>
  <si>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</si>
  <si>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</si>
  <si>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</si>
  <si>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</si>
  <si>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</si>
  <si>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</si>
  <si>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</si>
  <si>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</si>
  <si>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</si>
  <si>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</si>
  <si>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</si>
  <si>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</si>
  <si>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</si>
  <si>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</si>
  <si>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</si>
  <si>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</si>
  <si>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</si>
  <si>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</si>
  <si>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</si>
  <si>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</si>
  <si>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</si>
  <si>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</si>
  <si>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</si>
  <si>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</si>
  <si>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</si>
  <si>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</si>
  <si>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</si>
  <si>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</si>
  <si>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</si>
  <si>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</si>
  <si>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</si>
  <si>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</si>
  <si>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</si>
  <si>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</si>
  <si>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</si>
  <si>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</si>
  <si>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</si>
  <si>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</si>
  <si>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</si>
  <si>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</si>
  <si>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</si>
  <si>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</si>
  <si>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</si>
  <si>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</si>
  <si>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</si>
  <si>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</si>
  <si>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</si>
  <si>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</si>
  <si>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</si>
  <si>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</si>
  <si>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</si>
  <si>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</si>
  <si>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</si>
  <si>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</si>
  <si>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</si>
  <si>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</si>
  <si>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</si>
  <si>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</si>
  <si>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</si>
  <si>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</si>
  <si>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</si>
  <si>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</si>
  <si>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</si>
  <si>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</si>
  <si>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</si>
  <si>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</si>
  <si>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</si>
  <si>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</si>
  <si>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</si>
  <si>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</si>
  <si>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</si>
  <si>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</si>
  <si>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</si>
  <si>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</si>
  <si>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</si>
  <si>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</si>
  <si>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</si>
  <si>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</si>
  <si>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</si>
  <si>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</si>
  <si>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</si>
  <si>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</si>
  <si>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</si>
  <si>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</si>
  <si>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</si>
  <si>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</si>
  <si>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</si>
  <si>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</si>
  <si>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</si>
  <si>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</si>
  <si>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</si>
  <si>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</si>
  <si>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</si>
  <si>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</si>
  <si>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</si>
  <si>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</si>
  <si>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</si>
  <si>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</si>
  <si>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</si>
  <si>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</si>
  <si>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</si>
  <si>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</si>
  <si>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</si>
  <si>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</si>
  <si>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</si>
  <si>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</si>
  <si>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</si>
  <si>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</si>
  <si>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</si>
  <si>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</si>
  <si>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</si>
  <si>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</si>
  <si>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</si>
  <si>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</si>
  <si>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</si>
  <si>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</si>
  <si>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</si>
  <si>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</si>
  <si>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</si>
  <si>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</si>
  <si>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</si>
  <si>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</si>
  <si>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</si>
  <si>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</si>
  <si>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</si>
  <si>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</si>
  <si>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</si>
  <si>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</si>
  <si>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</si>
  <si>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</si>
  <si>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</si>
  <si>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</si>
  <si>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</si>
  <si>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</si>
  <si>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</si>
  <si>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</si>
  <si>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</si>
  <si>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</si>
  <si>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</si>
  <si>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</si>
  <si>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</si>
  <si>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</si>
  <si>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</si>
  <si>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</si>
  <si>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</si>
  <si>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</si>
  <si>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</si>
  <si>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</si>
  <si>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</si>
  <si>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</si>
  <si>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</si>
  <si>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</si>
  <si>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</si>
  <si>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</si>
  <si>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</si>
  <si>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</si>
  <si>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</si>
  <si>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</si>
  <si>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</si>
  <si>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</si>
  <si>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</si>
  <si>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</si>
  <si>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</si>
  <si>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</si>
  <si>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</si>
  <si>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</si>
  <si>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</si>
  <si>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</si>
  <si>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</si>
  <si>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</si>
  <si>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</si>
  <si>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</si>
  <si>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</si>
  <si>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</si>
  <si>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</si>
  <si>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</si>
  <si>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</si>
  <si>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</si>
  <si>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</si>
  <si>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</si>
  <si>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</si>
  <si>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</si>
  <si>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</si>
  <si>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</si>
  <si>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</si>
  <si>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</si>
  <si>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</si>
  <si>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</si>
  <si>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</si>
  <si>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</si>
  <si>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</si>
  <si>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</si>
  <si>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</si>
  <si>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</si>
  <si>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</si>
  <si>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</si>
  <si>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</si>
  <si>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</si>
  <si>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</si>
  <si>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</si>
  <si>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</si>
  <si>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</si>
  <si>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</si>
  <si>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</si>
  <si>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</si>
  <si>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</si>
  <si>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</si>
  <si>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</si>
  <si>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</si>
  <si>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</si>
  <si>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</si>
  <si>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</si>
  <si>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</si>
  <si>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</si>
  <si>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</si>
  <si>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</si>
  <si>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</si>
  <si>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</si>
  <si>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</si>
  <si>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</si>
  <si>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</si>
  <si>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</si>
  <si>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</si>
  <si>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</si>
  <si>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</si>
  <si>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</si>
  <si>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</si>
  <si>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</si>
  <si>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</si>
  <si>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</si>
  <si>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</si>
  <si>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</si>
  <si>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</si>
  <si>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</si>
  <si>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</si>
  <si>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</si>
  <si>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</si>
  <si>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</si>
  <si>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</si>
  <si>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</si>
  <si>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</si>
  <si>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</si>
  <si>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</si>
  <si>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</si>
  <si>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</si>
  <si>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</si>
  <si>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</si>
  <si>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</si>
  <si>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</si>
  <si>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</si>
  <si>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</si>
  <si>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</si>
  <si>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</si>
  <si>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</si>
  <si>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</si>
  <si>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</si>
  <si>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</si>
  <si>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</si>
  <si>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</si>
  <si>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</si>
  <si>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</si>
  <si>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</si>
  <si>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</si>
  <si>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</si>
  <si>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</si>
  <si>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</si>
  <si>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</si>
  <si>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</si>
  <si>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</si>
  <si>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</si>
  <si>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</si>
  <si>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</si>
  <si>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</si>
  <si>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</si>
  <si>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</si>
  <si>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</si>
  <si>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</si>
  <si>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</si>
  <si>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</si>
  <si>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</si>
  <si>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</si>
  <si>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</si>
  <si>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</si>
  <si>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</si>
  <si>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</si>
  <si>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</si>
  <si>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</si>
  <si>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</si>
  <si>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</si>
  <si>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</si>
  <si>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</si>
  <si>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</si>
  <si>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</si>
  <si>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</si>
  <si>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</si>
  <si>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</si>
  <si>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</si>
  <si>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</si>
  <si>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</si>
  <si>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</si>
  <si>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</si>
  <si>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</si>
  <si>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</si>
  <si>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</si>
  <si>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</si>
  <si>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</si>
  <si>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</si>
  <si>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</si>
  <si>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</si>
  <si>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</si>
  <si>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</si>
  <si>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</si>
  <si>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</si>
  <si>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</si>
  <si>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</si>
  <si>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</si>
  <si>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</si>
  <si>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</si>
  <si>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</si>
  <si>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</si>
  <si>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</si>
  <si>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</si>
  <si>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</si>
  <si>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</si>
  <si>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</si>
  <si>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</si>
  <si>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</si>
  <si>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</si>
  <si>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</si>
  <si>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</si>
  <si>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</si>
  <si>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</si>
  <si>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</si>
  <si>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</si>
  <si>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</si>
  <si>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</si>
  <si>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</si>
  <si>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</si>
  <si>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</si>
  <si>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</si>
  <si>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</si>
  <si>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</si>
  <si>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</si>
  <si>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</si>
  <si>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</si>
  <si>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</si>
  <si>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</si>
  <si>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</si>
  <si>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</si>
  <si>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</si>
  <si>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</si>
  <si>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</si>
  <si>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</si>
  <si>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</si>
  <si>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</si>
  <si>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</si>
  <si>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</si>
  <si>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</si>
  <si>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</si>
  <si>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</si>
  <si>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</si>
  <si>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</si>
  <si>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</si>
  <si>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</si>
  <si>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</si>
  <si>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</si>
  <si>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</si>
  <si>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</si>
  <si>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</si>
  <si>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</si>
  <si>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</si>
  <si>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</si>
  <si>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</si>
  <si>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</si>
  <si>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</si>
  <si>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</si>
  <si>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</si>
  <si>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</si>
  <si>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</si>
  <si>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</si>
  <si>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</si>
  <si>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</si>
  <si>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</si>
  <si>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</si>
  <si>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</si>
  <si>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</si>
  <si>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</si>
  <si>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</si>
  <si>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</si>
  <si>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</si>
  <si>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</si>
  <si>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</si>
  <si>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</si>
  <si>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</si>
  <si>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</si>
  <si>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</si>
  <si>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</si>
  <si>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</si>
  <si>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</si>
  <si>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</si>
  <si>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</si>
  <si>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</si>
  <si>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</si>
  <si>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</si>
  <si>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</si>
  <si>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</si>
  <si>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</si>
  <si>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</si>
  <si>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</si>
  <si>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</si>
  <si>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</si>
  <si>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</si>
  <si>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</si>
  <si>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</si>
  <si>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</si>
  <si>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</si>
  <si>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</si>
  <si>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</si>
  <si>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</si>
  <si>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</si>
  <si>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</si>
  <si>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</si>
  <si>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</si>
  <si>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</si>
  <si>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</si>
  <si>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</si>
  <si>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</si>
  <si>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</si>
  <si>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</si>
  <si>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</si>
  <si>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</si>
  <si>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</si>
  <si>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</si>
  <si>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</si>
  <si>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</si>
  <si>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</si>
  <si>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</si>
  <si>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</si>
  <si>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</si>
  <si>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</si>
  <si>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</si>
  <si>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</si>
  <si>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</si>
  <si>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</si>
  <si>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</si>
  <si>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</si>
  <si>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</si>
  <si>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</si>
  <si>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</si>
  <si>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</si>
  <si>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</si>
  <si>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</si>
  <si>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</si>
  <si>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</si>
  <si>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</si>
  <si>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</si>
  <si>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</si>
  <si>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</si>
  <si>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</si>
  <si>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</si>
  <si>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</si>
  <si>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</si>
  <si>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</si>
  <si>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</si>
  <si>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</si>
  <si>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</si>
  <si>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</si>
  <si>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</si>
  <si>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</si>
  <si>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</si>
  <si>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</si>
  <si>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</si>
  <si>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</si>
  <si>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</si>
  <si>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</si>
  <si>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</si>
  <si>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</si>
  <si>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</si>
  <si>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</si>
  <si>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</si>
  <si>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</si>
  <si>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</si>
  <si>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</si>
  <si>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</si>
  <si>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</si>
  <si>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</si>
  <si>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</si>
  <si>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</si>
  <si>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</si>
  <si>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</si>
  <si>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</si>
  <si>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</si>
  <si>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</si>
  <si>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</si>
  <si>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</si>
  <si>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</si>
  <si>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</si>
  <si>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</si>
  <si>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</si>
  <si>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</si>
  <si>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</si>
  <si>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</si>
  <si>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</si>
  <si>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</si>
  <si>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</si>
  <si>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</si>
  <si>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</si>
  <si>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</si>
  <si>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</si>
  <si>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</si>
  <si>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</si>
  <si>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</si>
  <si>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</si>
  <si>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</si>
  <si>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</si>
  <si>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</si>
  <si>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</si>
  <si>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</si>
  <si>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</si>
  <si>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</si>
  <si>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</si>
  <si>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</si>
  <si>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</si>
  <si>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</si>
  <si>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</si>
  <si>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</si>
  <si>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</si>
  <si>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</si>
  <si>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</si>
  <si>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</si>
  <si>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</si>
  <si>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</si>
  <si>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</si>
  <si>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</si>
  <si>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</si>
  <si>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</si>
  <si>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</si>
  <si>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</si>
  <si>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</si>
  <si>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</si>
  <si>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</si>
  <si>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</si>
  <si>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</si>
  <si>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</si>
  <si>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</si>
  <si>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</si>
  <si>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</si>
  <si>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</si>
  <si>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</si>
  <si>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</si>
  <si>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</si>
  <si>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</si>
  <si>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</si>
  <si>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</si>
  <si>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</si>
  <si>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</si>
  <si>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</si>
  <si>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</si>
  <si>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</si>
  <si>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</si>
  <si>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</si>
  <si>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</si>
  <si>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</si>
  <si>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</si>
  <si>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</si>
  <si>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</si>
  <si>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</si>
  <si>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</si>
  <si>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</si>
  <si>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</si>
  <si>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</si>
  <si>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</si>
  <si>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</si>
  <si>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</si>
  <si>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</si>
  <si>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</si>
  <si>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</si>
  <si>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</si>
  <si>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</si>
  <si>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</si>
  <si>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</si>
  <si>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</si>
  <si>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</si>
  <si>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</si>
  <si>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</si>
  <si>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</si>
  <si>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</si>
  <si>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</si>
  <si>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</si>
  <si>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</si>
  <si>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</si>
  <si>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</si>
  <si>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</si>
  <si>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</si>
  <si>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</si>
  <si>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</si>
  <si>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</si>
  <si>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</si>
  <si>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</si>
  <si>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</si>
  <si>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</si>
  <si>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</si>
  <si>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</si>
  <si>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</si>
  <si>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</si>
  <si>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</si>
  <si>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</si>
  <si>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</si>
  <si>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</si>
  <si>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</si>
  <si>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</si>
  <si>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</si>
  <si>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</si>
  <si>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</si>
  <si>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</si>
  <si>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</si>
  <si>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</si>
  <si>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</si>
  <si>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</si>
  <si>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</si>
  <si>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</si>
  <si>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</si>
  <si>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</si>
  <si>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</si>
  <si>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</si>
  <si>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</si>
  <si>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</si>
  <si>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</si>
  <si>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</si>
  <si>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</si>
  <si>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</si>
  <si>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</si>
  <si>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</si>
  <si>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</si>
  <si>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</si>
  <si>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</si>
  <si>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</si>
  <si>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</si>
  <si>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</si>
  <si>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</si>
  <si>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</si>
  <si>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</si>
  <si>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</si>
  <si>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</si>
  <si>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</si>
  <si>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</si>
  <si>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</si>
  <si>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</si>
  <si>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</si>
  <si>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</si>
  <si>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</si>
  <si>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</si>
  <si>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</si>
  <si>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</si>
  <si>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</si>
  <si>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</si>
  <si>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</si>
  <si>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</si>
  <si>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</si>
  <si>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</si>
  <si>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</si>
  <si>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</si>
  <si>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</si>
  <si>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</si>
  <si>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</si>
  <si>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</si>
  <si>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</si>
  <si>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</si>
  <si>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</si>
  <si>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</si>
  <si>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</si>
  <si>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</si>
  <si>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</si>
  <si>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</si>
  <si>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</si>
  <si>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</si>
  <si>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</si>
  <si>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</si>
  <si>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</si>
  <si>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</si>
  <si>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</si>
  <si>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</si>
  <si>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</si>
  <si>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</si>
  <si>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</si>
  <si>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</si>
  <si>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</si>
  <si>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</si>
  <si>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</si>
  <si>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</si>
  <si>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</si>
  <si>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</si>
  <si>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</si>
  <si>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</si>
  <si>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</si>
  <si>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</si>
  <si>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</si>
  <si>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</si>
  <si>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</si>
  <si>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</si>
  <si>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</si>
  <si>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</si>
  <si>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</si>
  <si>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</si>
  <si>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</si>
  <si>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</si>
  <si>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</si>
  <si>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</si>
  <si>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</si>
  <si>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</si>
  <si>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</si>
  <si>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</si>
  <si>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</si>
  <si>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</si>
  <si>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</si>
  <si>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</si>
  <si>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</si>
  <si>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</si>
  <si>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</si>
  <si>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</si>
  <si>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</si>
  <si>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</si>
  <si>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</si>
  <si>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</si>
  <si>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</si>
  <si>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</si>
  <si>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</si>
  <si>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</si>
  <si>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</si>
  <si>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</si>
  <si>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</si>
  <si>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</si>
  <si>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</si>
  <si>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</si>
  <si>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</si>
  <si>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</si>
  <si>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</si>
  <si>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</si>
  <si>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</si>
  <si>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</si>
  <si>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</si>
  <si>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</si>
  <si>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</si>
  <si>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</si>
  <si>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</si>
  <si>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</si>
  <si>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</si>
  <si>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</si>
  <si>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</si>
  <si>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</si>
  <si>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</si>
  <si>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</si>
  <si>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</si>
  <si>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</si>
  <si>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</si>
  <si>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</si>
  <si>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</si>
  <si>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</si>
  <si>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</si>
  <si>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</si>
  <si>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</si>
  <si>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</si>
  <si>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</si>
  <si>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</si>
  <si>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</si>
  <si>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</si>
  <si>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</si>
  <si>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</si>
  <si>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</si>
  <si>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</si>
  <si>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</si>
  <si>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</si>
  <si>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</si>
  <si>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</si>
  <si>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</si>
  <si>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</si>
  <si>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</si>
  <si>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</si>
  <si>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</si>
  <si>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</si>
  <si>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</si>
  <si>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</si>
  <si>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</si>
  <si>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</si>
  <si>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</si>
  <si>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</si>
  <si>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</si>
  <si>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</si>
  <si>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</si>
  <si>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</si>
  <si>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</si>
  <si>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</si>
  <si>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</si>
  <si>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</si>
  <si>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</si>
  <si>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</si>
  <si>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</si>
  <si>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</si>
  <si>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</si>
  <si>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</si>
  <si>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</si>
  <si>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</si>
  <si>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</si>
  <si>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</si>
  <si>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</si>
  <si>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</si>
  <si>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</si>
  <si>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</si>
  <si>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</si>
  <si>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</si>
  <si>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</si>
  <si>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</si>
  <si>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</si>
  <si>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</si>
  <si>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</si>
  <si>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</si>
  <si>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</si>
  <si>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</si>
  <si>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</si>
  <si>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</si>
  <si>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</si>
  <si>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</si>
  <si>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</si>
  <si>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</si>
  <si>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</si>
  <si>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</si>
  <si>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</si>
  <si>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</si>
  <si>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</si>
  <si>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</si>
  <si>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</si>
  <si>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</si>
  <si>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</si>
  <si>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</si>
  <si>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</si>
  <si>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</si>
  <si>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</si>
  <si>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</si>
  <si>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</si>
  <si>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</si>
  <si>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</si>
  <si>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</si>
  <si>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</si>
  <si>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</si>
  <si>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</si>
  <si>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</si>
  <si>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</si>
  <si>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</si>
  <si>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</si>
  <si>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</si>
  <si>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</si>
  <si>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</si>
  <si>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</si>
  <si>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</si>
  <si>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</si>
  <si>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</si>
  <si>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</si>
  <si>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</si>
  <si>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</si>
  <si>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</si>
  <si>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</si>
  <si>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</si>
  <si>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</si>
  <si>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</si>
  <si>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</si>
  <si>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</si>
  <si>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</si>
  <si>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</si>
  <si>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</si>
  <si>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</si>
  <si>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</si>
  <si>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</si>
  <si>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</si>
  <si>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</si>
  <si>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</si>
  <si>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</si>
  <si>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</si>
  <si>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</si>
  <si>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</si>
  <si>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</si>
  <si>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</si>
  <si>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</si>
  <si>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</si>
  <si>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</si>
  <si>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</si>
  <si>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</si>
  <si>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</si>
  <si>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</si>
  <si>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</si>
  <si>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</si>
  <si>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</si>
  <si>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</si>
  <si>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</si>
  <si>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</si>
  <si>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</si>
  <si>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</si>
  <si>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</si>
  <si>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</si>
  <si>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</si>
  <si>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</si>
  <si>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</si>
  <si>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</si>
  <si>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</si>
  <si>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</si>
  <si>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</si>
  <si>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</si>
  <si>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</si>
  <si>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</si>
  <si>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</si>
  <si>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</si>
  <si>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</si>
  <si>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</si>
  <si>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</si>
  <si>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</si>
  <si>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</si>
  <si>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</si>
  <si>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</si>
  <si>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</si>
  <si>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</si>
  <si>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</si>
  <si>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</si>
  <si>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</si>
  <si>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</si>
  <si>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</si>
  <si>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</si>
  <si>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</si>
  <si>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</si>
  <si>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</si>
  <si>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</si>
  <si>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</si>
  <si>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</si>
  <si>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</si>
  <si>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</si>
  <si>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</si>
  <si>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</si>
  <si>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</si>
  <si>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</si>
  <si>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</si>
  <si>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</si>
  <si>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</si>
  <si>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</si>
  <si>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</si>
  <si>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</si>
  <si>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</si>
  <si>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</si>
  <si>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</si>
  <si>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</si>
  <si>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</si>
  <si>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</si>
  <si>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</si>
  <si>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</si>
  <si>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</si>
  <si>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</si>
  <si>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</si>
  <si>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</si>
  <si>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</si>
  <si>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</si>
  <si>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</si>
  <si>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</si>
  <si>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</si>
  <si>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</si>
  <si>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</si>
  <si>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</si>
  <si>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</si>
  <si>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</si>
  <si>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</si>
  <si>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</si>
  <si>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</si>
  <si>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</si>
  <si>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</si>
  <si>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</si>
  <si>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</si>
  <si>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</si>
  <si>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</si>
  <si>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</si>
  <si>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</si>
  <si>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</si>
  <si>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</si>
  <si>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</si>
  <si>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</si>
  <si>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</si>
  <si>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</si>
  <si>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</si>
  <si>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</si>
  <si>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</si>
  <si>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</si>
  <si>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</si>
  <si>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</si>
  <si>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</si>
  <si>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</si>
  <si>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</si>
  <si>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</si>
  <si>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</si>
  <si>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</si>
  <si>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</si>
  <si>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</si>
  <si>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</si>
  <si>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</si>
  <si>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</si>
  <si>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</si>
  <si>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</si>
  <si>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</si>
  <si>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</si>
  <si>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</si>
  <si>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</si>
  <si>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</si>
  <si>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</si>
  <si>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</si>
  <si>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</si>
  <si>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</si>
  <si>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</si>
  <si>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</si>
  <si>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</si>
  <si>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</si>
  <si>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</si>
  <si>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</si>
  <si>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</si>
  <si>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</si>
  <si>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</si>
  <si>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</si>
  <si>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</si>
  <si>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</si>
  <si>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</si>
  <si>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</si>
  <si>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</si>
  <si>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</si>
  <si>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</si>
  <si>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</si>
  <si>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</si>
  <si>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</si>
  <si>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</si>
  <si>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</si>
  <si>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</si>
  <si>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</si>
  <si>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</si>
  <si>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</si>
  <si>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</si>
  <si>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</si>
  <si>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</si>
  <si>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</si>
  <si>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</si>
  <si>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</si>
  <si>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</si>
  <si>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</si>
  <si>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</si>
  <si>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</si>
  <si>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</si>
  <si>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</si>
  <si>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</si>
  <si>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</si>
  <si>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</si>
  <si>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</si>
  <si>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</si>
  <si>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</si>
  <si>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</si>
  <si>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</si>
  <si>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</si>
  <si>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</si>
  <si>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</si>
  <si>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</si>
  <si>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</si>
  <si>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</si>
  <si>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</si>
  <si>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</si>
  <si>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</si>
  <si>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</si>
  <si>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</si>
  <si>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</si>
  <si>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</si>
  <si>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</si>
  <si>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</si>
  <si>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</si>
  <si>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</si>
  <si>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</si>
  <si>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</si>
  <si>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</si>
  <si>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</si>
  <si>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</si>
  <si>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</si>
  <si>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</si>
  <si>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</si>
  <si>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</si>
  <si>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</si>
  <si>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</si>
  <si>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</si>
  <si>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</si>
  <si>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</si>
  <si>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</si>
  <si>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</si>
  <si>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</si>
  <si>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</si>
  <si>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</si>
  <si>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</si>
  <si>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</si>
  <si>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</si>
  <si>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</si>
  <si>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</si>
  <si>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</si>
  <si>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</si>
  <si>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</si>
  <si>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</si>
  <si>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</si>
  <si>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</si>
  <si>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</si>
  <si>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</si>
  <si>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</si>
  <si>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</si>
  <si>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</si>
  <si>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</si>
  <si>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</si>
  <si>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</si>
  <si>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</si>
  <si>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</si>
  <si>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</si>
  <si>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</si>
  <si>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</si>
  <si>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</si>
  <si>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</si>
  <si>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</si>
  <si>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</si>
  <si>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</si>
  <si>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</si>
  <si>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</si>
  <si>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</si>
  <si>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</si>
  <si>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</si>
  <si>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</si>
  <si>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</si>
  <si>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</si>
  <si>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</si>
  <si>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</si>
  <si>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</si>
  <si>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</si>
  <si>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</si>
  <si>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</si>
  <si>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</si>
  <si>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</si>
  <si>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</si>
  <si>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</si>
  <si>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</si>
  <si>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</si>
  <si>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</si>
  <si>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</si>
  <si>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</si>
  <si>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</si>
  <si>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</si>
  <si>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</si>
  <si>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</si>
  <si>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</si>
  <si>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</si>
  <si>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</si>
  <si>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</si>
  <si>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</si>
  <si>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</si>
  <si>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</si>
  <si>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</si>
  <si>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</si>
  <si>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</si>
  <si>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</si>
  <si>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</si>
  <si>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</si>
  <si>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</si>
  <si>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</si>
  <si>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</si>
  <si>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</si>
  <si>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</si>
  <si>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</si>
  <si>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</si>
  <si>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</si>
  <si>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</si>
  <si>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</si>
  <si>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</si>
  <si>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</si>
  <si>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</si>
  <si>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</si>
  <si>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</si>
  <si>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</si>
  <si>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</si>
  <si>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</si>
  <si>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</si>
  <si>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</si>
  <si>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</si>
  <si>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</si>
  <si>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</si>
  <si>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</si>
  <si>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</si>
  <si>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</si>
  <si>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</si>
  <si>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</si>
  <si>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</si>
  <si>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</si>
  <si>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</si>
  <si>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</si>
  <si>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</si>
  <si>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</si>
  <si>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</si>
  <si>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</si>
  <si>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</si>
  <si>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</si>
  <si>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</si>
  <si>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</si>
  <si>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</si>
  <si>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</si>
  <si>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</si>
  <si>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</si>
  <si>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</si>
  <si>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</si>
  <si>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</si>
  <si>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</si>
  <si>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</si>
  <si>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</si>
  <si>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</si>
  <si>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</si>
  <si>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</si>
  <si>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</si>
  <si>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</si>
  <si>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</si>
  <si>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</si>
  <si>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</si>
  <si>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</si>
  <si>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</si>
  <si>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</si>
  <si>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</si>
  <si>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</si>
  <si>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</si>
  <si>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</si>
  <si>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</si>
  <si>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</si>
  <si>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</si>
  <si>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</si>
  <si>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</si>
  <si>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</si>
  <si>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</si>
  <si>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</si>
  <si>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</si>
  <si>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</si>
  <si>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</si>
  <si>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</si>
  <si>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</si>
  <si>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</si>
  <si>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</si>
  <si>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</si>
  <si>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</si>
  <si>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</si>
  <si>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</si>
  <si>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</si>
  <si>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</si>
  <si>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</si>
  <si>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</si>
  <si>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</si>
  <si>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</si>
  <si>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</si>
  <si>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</si>
  <si>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</si>
  <si>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</si>
  <si>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</si>
  <si>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</si>
  <si>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</si>
  <si>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</si>
  <si>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</si>
  <si>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</si>
  <si>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</si>
  <si>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</si>
  <si>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</si>
  <si>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</si>
  <si>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</si>
  <si>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</si>
  <si>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</si>
  <si>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</si>
  <si>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</si>
  <si>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</si>
  <si>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</si>
  <si>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</si>
  <si>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</si>
  <si>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</si>
  <si>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</si>
  <si>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</si>
  <si>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</si>
  <si>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</si>
  <si>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</si>
  <si>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</si>
  <si>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</si>
  <si>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</si>
  <si>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</si>
  <si>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</si>
  <si>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</si>
  <si>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</si>
  <si>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</si>
  <si>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</si>
  <si>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</si>
  <si>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</si>
  <si>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</si>
  <si>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</si>
  <si>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</si>
  <si>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</si>
  <si>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</si>
  <si>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</si>
  <si>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</si>
  <si>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</si>
  <si>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</si>
  <si>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</si>
  <si>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</si>
  <si>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</si>
  <si>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</si>
  <si>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</si>
  <si>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</si>
  <si>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</si>
  <si>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</si>
  <si>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</si>
  <si>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</si>
  <si>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</si>
  <si>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</si>
  <si>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</si>
  <si>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</si>
  <si>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</si>
  <si>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</si>
  <si>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</si>
  <si>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</si>
  <si>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</si>
  <si>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</si>
  <si>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</si>
  <si>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</si>
  <si>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</si>
  <si>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</si>
  <si>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</si>
  <si>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</si>
  <si>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</si>
  <si>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</si>
  <si>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</si>
  <si>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</si>
  <si>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</si>
  <si>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</si>
  <si>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</si>
  <si>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</si>
  <si>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</si>
  <si>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</si>
  <si>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</si>
  <si>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</si>
  <si>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</si>
  <si>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</si>
  <si>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</si>
  <si>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</si>
  <si>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</si>
  <si>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</si>
  <si>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</si>
  <si>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</si>
  <si>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</si>
  <si>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</si>
  <si>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</si>
  <si>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</si>
  <si>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</si>
  <si>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</si>
  <si>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</si>
  <si>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</si>
  <si>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</si>
  <si>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</si>
  <si>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</si>
  <si>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</si>
  <si>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</si>
  <si>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</si>
  <si>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</si>
  <si>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</si>
  <si>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</si>
  <si>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</si>
  <si>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</si>
  <si>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</si>
  <si>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</si>
  <si>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</si>
  <si>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</si>
  <si>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</si>
  <si>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</si>
  <si>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</si>
  <si>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</si>
  <si>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</si>
  <si>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</si>
  <si>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</si>
  <si>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</si>
  <si>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</si>
  <si>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</si>
  <si>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</si>
  <si>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</si>
  <si>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</si>
  <si>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</si>
  <si>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</si>
  <si>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</si>
  <si>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</si>
  <si>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</si>
  <si>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</si>
  <si>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</si>
  <si>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</si>
  <si>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</si>
  <si>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</si>
  <si>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</si>
  <si>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</si>
  <si>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</si>
  <si>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</si>
  <si>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</si>
  <si>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</si>
  <si>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</si>
  <si>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</si>
  <si>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</si>
  <si>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</si>
  <si>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</si>
  <si>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</si>
  <si>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</si>
  <si>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</si>
  <si>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</si>
  <si>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</si>
  <si>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</si>
  <si>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</si>
  <si>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</si>
  <si>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</si>
  <si>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</si>
  <si>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</si>
  <si>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</si>
  <si>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</si>
  <si>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</si>
  <si>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</si>
  <si>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</si>
  <si>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</si>
  <si>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</si>
  <si>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</si>
  <si>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</si>
  <si>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</si>
  <si>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</si>
  <si>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</si>
  <si>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</si>
  <si>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</si>
  <si>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</si>
  <si>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</si>
  <si>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</si>
  <si>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</si>
  <si>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</si>
  <si>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</si>
  <si>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</si>
  <si>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</si>
  <si>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</si>
  <si>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</si>
  <si>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</si>
  <si>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</si>
  <si>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</si>
  <si>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</si>
  <si>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</si>
  <si>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</si>
  <si>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</si>
  <si>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</si>
  <si>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</si>
  <si>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</si>
  <si>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</si>
  <si>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</si>
  <si>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</si>
  <si>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</si>
  <si>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</si>
  <si>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</si>
  <si>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</si>
  <si>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</si>
  <si>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</si>
  <si>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</si>
  <si>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</si>
  <si>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</si>
  <si>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</si>
  <si>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</si>
  <si>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</si>
  <si>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</si>
  <si>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</si>
  <si>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</si>
  <si>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</si>
  <si>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</si>
  <si>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</si>
  <si>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</si>
  <si>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</si>
  <si>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</si>
  <si>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</si>
  <si>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</si>
  <si>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</si>
  <si>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</si>
  <si>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</si>
  <si>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</si>
  <si>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</si>
  <si>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</si>
  <si>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</si>
  <si>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</si>
  <si>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</si>
  <si>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</si>
  <si>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</si>
  <si>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</si>
  <si>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</si>
  <si>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</si>
  <si>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</si>
  <si>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</si>
  <si>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</si>
  <si>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</si>
  <si>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</si>
  <si>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</si>
  <si>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</si>
  <si>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</si>
  <si>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</si>
  <si>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</si>
  <si>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</si>
  <si>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</si>
  <si>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</si>
  <si>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</si>
  <si>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</si>
  <si>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</si>
  <si>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</si>
  <si>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</si>
  <si>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</si>
  <si>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</si>
  <si>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</si>
  <si>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</si>
  <si>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</si>
  <si>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</si>
  <si>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</si>
  <si>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</si>
  <si>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</si>
  <si>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</si>
  <si>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</si>
  <si>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</si>
  <si>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</si>
  <si>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</si>
  <si>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</si>
  <si>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</si>
  <si>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</si>
  <si>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</si>
  <si>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</si>
  <si>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</si>
  <si>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</si>
  <si>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</si>
  <si>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</si>
  <si>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</si>
  <si>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</si>
  <si>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</si>
  <si>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</si>
  <si>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</si>
  <si>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</si>
  <si>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</si>
  <si>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</si>
  <si>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</si>
  <si>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</si>
  <si>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</si>
  <si>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</si>
  <si>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</si>
  <si>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</si>
  <si>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</si>
  <si>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</si>
  <si>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</si>
  <si>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</si>
  <si>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</si>
  <si>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</si>
  <si>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</si>
  <si>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</si>
  <si>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</si>
  <si>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</si>
  <si>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</si>
  <si>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</si>
  <si>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</si>
  <si>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</si>
  <si>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</si>
  <si>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</si>
  <si>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</si>
  <si>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</si>
  <si>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</si>
  <si>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</si>
  <si>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</si>
  <si>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</si>
  <si>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</si>
  <si>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</si>
  <si>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</si>
  <si>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</si>
  <si>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</si>
  <si>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</si>
  <si>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</si>
  <si>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</si>
  <si>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</si>
  <si>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</si>
  <si>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</si>
  <si>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</si>
  <si>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</si>
  <si>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</si>
  <si>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</si>
  <si>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</si>
  <si>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</si>
  <si>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</si>
  <si>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</si>
  <si>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</si>
  <si>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</si>
  <si>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</si>
  <si>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</si>
  <si>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</si>
  <si>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</si>
  <si>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</si>
  <si>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</si>
  <si>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</si>
  <si>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</si>
  <si>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</si>
  <si>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</si>
  <si>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</si>
  <si>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</si>
  <si>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</si>
  <si>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</si>
  <si>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</si>
  <si>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</si>
  <si>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</si>
  <si>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</si>
  <si>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</si>
  <si>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</si>
  <si>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</si>
  <si>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</si>
  <si>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</si>
  <si>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</si>
  <si>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</si>
  <si>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</si>
  <si>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</si>
  <si>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</si>
  <si>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</si>
  <si>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</si>
  <si>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</si>
  <si>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</si>
  <si>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</si>
  <si>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</si>
  <si>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</si>
  <si>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</si>
  <si>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</si>
  <si>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</si>
  <si>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</si>
  <si>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</si>
  <si>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</si>
  <si>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</si>
  <si>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</si>
  <si>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</si>
  <si>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</si>
  <si>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</si>
  <si>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</si>
  <si>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</si>
  <si>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</si>
  <si>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</si>
  <si>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</si>
  <si>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</si>
  <si>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</si>
  <si>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</si>
  <si>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</si>
  <si>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</si>
  <si>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</si>
  <si>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</si>
  <si>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</si>
  <si>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</si>
  <si>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</si>
  <si>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</si>
  <si>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</si>
  <si>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</si>
  <si>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</si>
  <si>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</si>
  <si>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</si>
  <si>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</si>
  <si>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</si>
  <si>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</si>
  <si>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</si>
  <si>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</si>
  <si>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</si>
  <si>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</si>
  <si>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</si>
  <si>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</si>
  <si>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</si>
  <si>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</si>
  <si>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</si>
  <si>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</si>
  <si>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</si>
  <si>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</si>
  <si>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</si>
  <si>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</si>
  <si>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</si>
  <si>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</si>
  <si>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</si>
  <si>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</si>
  <si>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</si>
  <si>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</si>
  <si>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</si>
  <si>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</si>
  <si>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</si>
  <si>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</si>
  <si>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</si>
  <si>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</si>
  <si>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</si>
  <si>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</si>
  <si>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</si>
  <si>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</si>
  <si>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</si>
  <si>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</si>
  <si>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</si>
  <si>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</si>
  <si>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</si>
  <si>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</si>
  <si>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</si>
  <si>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</si>
  <si>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</si>
  <si>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</si>
  <si>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</si>
  <si>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</si>
  <si>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</si>
  <si>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</si>
  <si>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</si>
  <si>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</si>
  <si>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</si>
  <si>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</si>
  <si>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</si>
  <si>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</si>
  <si>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</si>
  <si>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</si>
  <si>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</si>
  <si>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</si>
  <si>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</si>
  <si>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</si>
  <si>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</si>
  <si>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</si>
  <si>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</si>
  <si>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</si>
  <si>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</si>
  <si>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</si>
  <si>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</si>
  <si>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</si>
  <si>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</si>
  <si>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</si>
  <si>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</si>
  <si>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</si>
  <si>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</si>
  <si>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</si>
  <si>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</si>
  <si>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</si>
  <si>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</si>
  <si>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</si>
  <si>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</si>
  <si>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</si>
  <si>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</si>
  <si>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</si>
  <si>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</si>
  <si>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</si>
  <si>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</si>
  <si>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</si>
  <si>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</si>
  <si>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</si>
  <si>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</si>
  <si>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</si>
  <si>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</si>
  <si>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</si>
  <si>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</si>
  <si>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</si>
  <si>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</si>
  <si>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</si>
  <si>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</si>
  <si>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</si>
  <si>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</si>
  <si>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</si>
  <si>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</si>
  <si>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</si>
  <si>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</si>
  <si>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</si>
  <si>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</si>
  <si>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</si>
  <si>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</si>
  <si>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</si>
  <si>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</si>
  <si>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</si>
  <si>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</si>
  <si>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</si>
  <si>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</si>
  <si>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</si>
  <si>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</si>
  <si>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</si>
  <si>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</si>
  <si>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</si>
  <si>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</si>
  <si>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</si>
  <si>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</si>
  <si>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</si>
  <si>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</si>
  <si>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</si>
  <si>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</si>
  <si>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</si>
  <si>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</si>
  <si>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</si>
  <si>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</si>
  <si>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</si>
  <si>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</si>
  <si>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</si>
  <si>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</si>
  <si>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</si>
  <si>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</si>
  <si>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</si>
  <si>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</si>
  <si>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</si>
  <si>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</si>
  <si>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</si>
  <si>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</si>
  <si>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</si>
  <si>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</si>
  <si>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</si>
  <si>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</si>
  <si>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</si>
  <si>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</si>
  <si>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</si>
  <si>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</si>
  <si>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</si>
  <si>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</si>
  <si>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</si>
  <si>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</si>
  <si>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</si>
  <si>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</si>
  <si>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</si>
  <si>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</si>
  <si>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</si>
  <si>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</si>
  <si>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</si>
  <si>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</si>
  <si>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</si>
  <si>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</si>
  <si>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</si>
  <si>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</si>
  <si>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</si>
  <si>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</si>
  <si>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</si>
  <si>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</si>
  <si>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</si>
  <si>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</si>
  <si>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</si>
  <si>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</si>
  <si>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</si>
  <si>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</si>
  <si>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</si>
  <si>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</si>
  <si>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</si>
  <si>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</si>
  <si>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</si>
  <si>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</si>
  <si>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</si>
  <si>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</si>
  <si>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</si>
  <si>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</si>
  <si>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</si>
  <si>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</si>
  <si>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</si>
  <si>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</si>
  <si>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</si>
  <si>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</si>
  <si>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</si>
  <si>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</si>
  <si>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</si>
  <si>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</si>
  <si>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</si>
  <si>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</si>
  <si>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</si>
  <si>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</si>
  <si>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</si>
  <si>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</si>
  <si>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</si>
  <si>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</si>
  <si>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</si>
  <si>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</si>
  <si>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</si>
  <si>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</si>
  <si>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</si>
  <si>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</si>
  <si>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</si>
  <si>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</si>
  <si>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</si>
  <si>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</si>
  <si>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</si>
  <si>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</si>
  <si>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</si>
  <si>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</si>
  <si>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</si>
  <si>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</si>
  <si>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</si>
  <si>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</si>
  <si>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</si>
  <si>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</si>
  <si>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</si>
  <si>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</si>
  <si>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</si>
  <si>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</si>
  <si>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</si>
  <si>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</si>
  <si>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</si>
  <si>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</si>
  <si>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</si>
  <si>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</si>
  <si>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</si>
  <si>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</si>
  <si>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</si>
  <si>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</si>
  <si>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</si>
  <si>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</si>
  <si>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</si>
  <si>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</si>
  <si>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</si>
  <si>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</si>
  <si>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</si>
  <si>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</si>
  <si>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</si>
  <si>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</si>
  <si>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</si>
  <si>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</si>
  <si>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</si>
  <si>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</si>
  <si>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</si>
  <si>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</si>
  <si>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</si>
  <si>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</si>
  <si>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</si>
  <si>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</si>
  <si>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</si>
  <si>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</si>
  <si>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</si>
  <si>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</si>
  <si>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</si>
  <si>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</si>
  <si>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</si>
  <si>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</si>
  <si>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</si>
  <si>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</si>
  <si>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</si>
  <si>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</si>
  <si>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</si>
  <si>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</si>
  <si>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</si>
  <si>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</si>
  <si>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</si>
  <si>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</si>
  <si>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</si>
  <si>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</si>
  <si>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</si>
  <si>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</si>
  <si>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</si>
  <si>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</si>
  <si>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</si>
  <si>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</si>
  <si>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</si>
  <si>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</si>
  <si>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</si>
  <si>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</si>
  <si>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</si>
  <si>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</si>
  <si>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</si>
  <si>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</si>
  <si>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</si>
  <si>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</si>
  <si>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</si>
  <si>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</si>
  <si>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</si>
  <si>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</si>
  <si>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</si>
  <si>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</si>
  <si>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</si>
  <si>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</si>
  <si>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</si>
  <si>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</si>
  <si>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</si>
  <si>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</si>
  <si>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</si>
  <si>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</si>
  <si>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</si>
  <si>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</si>
  <si>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</si>
  <si>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</si>
  <si>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</si>
  <si>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</si>
  <si>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</si>
  <si>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</si>
  <si>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</si>
  <si>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</si>
  <si>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</si>
  <si>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</si>
  <si>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</si>
  <si>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</si>
  <si>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</si>
  <si>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</si>
  <si>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</si>
  <si>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</si>
  <si>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</si>
  <si>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</si>
  <si>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</si>
  <si>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</si>
  <si>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</si>
  <si>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</si>
  <si>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</si>
  <si>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</si>
  <si>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</si>
  <si>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</si>
  <si>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</si>
  <si>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</si>
  <si>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</si>
  <si>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</si>
  <si>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</si>
  <si>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</si>
  <si>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</si>
  <si>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</si>
  <si>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</si>
  <si>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</si>
  <si>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</si>
  <si>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</si>
  <si>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</si>
  <si>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</si>
  <si>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</si>
  <si>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</si>
  <si>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</si>
  <si>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</si>
  <si>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</si>
  <si>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</si>
  <si>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</si>
  <si>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</si>
  <si>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</si>
  <si>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</si>
  <si>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</si>
  <si>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</si>
  <si>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</si>
  <si>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</si>
  <si>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</si>
  <si>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</si>
  <si>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</si>
  <si>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</si>
  <si>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</si>
  <si>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</si>
  <si>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</si>
  <si>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</si>
  <si>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</si>
  <si>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</si>
  <si>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</si>
  <si>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</si>
  <si>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</si>
  <si>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</si>
  <si>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</si>
  <si>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</si>
  <si>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</si>
  <si>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</si>
  <si>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</si>
  <si>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</si>
  <si>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</si>
  <si>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</si>
  <si>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</si>
  <si>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</si>
  <si>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</si>
  <si>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</si>
  <si>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</si>
  <si>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</si>
  <si>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</si>
  <si>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</si>
  <si>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</si>
  <si>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</si>
  <si>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</si>
  <si>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</si>
  <si>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</si>
  <si>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</si>
  <si>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</si>
  <si>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</si>
  <si>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</si>
  <si>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</si>
  <si>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</si>
  <si>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</si>
  <si>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</si>
  <si>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</si>
  <si>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</si>
  <si>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</si>
  <si>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</si>
  <si>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</si>
  <si>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</si>
  <si>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</si>
  <si>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</si>
  <si>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</si>
  <si>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</si>
  <si>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</si>
  <si>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</si>
  <si>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</si>
  <si>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</si>
  <si>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</si>
  <si>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</si>
  <si>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</si>
  <si>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</si>
  <si>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</si>
  <si>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</si>
  <si>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</si>
  <si>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</si>
  <si>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</si>
  <si>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</si>
  <si>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</si>
  <si>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</si>
  <si>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</si>
  <si>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</si>
  <si>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</si>
  <si>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</si>
  <si>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</si>
  <si>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</si>
  <si>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</si>
  <si>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</si>
  <si>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</si>
  <si>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</si>
  <si>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</si>
  <si>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</si>
  <si>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</si>
  <si>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</si>
  <si>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</si>
  <si>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</si>
  <si>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</si>
  <si>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</si>
  <si>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</si>
  <si>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</si>
  <si>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</si>
  <si>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</si>
  <si>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</si>
  <si>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</si>
  <si>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</si>
  <si>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</si>
  <si>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</si>
  <si>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</si>
  <si>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</si>
  <si>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</si>
  <si>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</si>
  <si>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</si>
  <si>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</si>
  <si>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</si>
  <si>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</si>
  <si>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</si>
  <si>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</si>
  <si>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</si>
  <si>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</si>
  <si>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</si>
  <si>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</si>
  <si>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</si>
  <si>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</si>
  <si>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</si>
  <si>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</si>
  <si>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</si>
  <si>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</si>
  <si>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</si>
  <si>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</si>
  <si>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</si>
  <si>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</si>
  <si>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</si>
  <si>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</si>
  <si>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</si>
  <si>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</si>
  <si>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</si>
  <si>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</si>
  <si>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</si>
  <si>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</si>
  <si>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</si>
  <si>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</si>
  <si>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</si>
  <si>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</si>
  <si>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</si>
  <si>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</si>
  <si>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</si>
  <si>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</si>
  <si>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</si>
  <si>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</si>
  <si>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</si>
  <si>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</si>
  <si>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</si>
  <si>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</si>
  <si>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</si>
  <si>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</si>
  <si>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</si>
  <si>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</si>
  <si>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</si>
  <si>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</si>
  <si>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</si>
  <si>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</si>
  <si>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</si>
  <si>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</si>
  <si>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</si>
  <si>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</si>
  <si>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</si>
  <si>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</si>
  <si>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</si>
  <si>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</si>
  <si>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</si>
  <si>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</si>
  <si>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</si>
  <si>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</si>
  <si>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</si>
  <si>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</si>
  <si>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</si>
  <si>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</si>
  <si>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</si>
  <si>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</si>
  <si>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</si>
  <si>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</si>
  <si>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</si>
  <si>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</si>
  <si>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</si>
  <si>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</si>
  <si>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</si>
  <si>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</si>
  <si>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</si>
  <si>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</si>
  <si>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</si>
  <si>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</si>
  <si>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</si>
  <si>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</si>
  <si>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</si>
  <si>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</si>
  <si>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</si>
  <si>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</si>
  <si>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</si>
  <si>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</si>
  <si>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</si>
  <si>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</si>
  <si>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</si>
  <si>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</si>
  <si>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</si>
  <si>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</si>
  <si>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</si>
  <si>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</si>
  <si>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</si>
  <si>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</si>
  <si>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</si>
  <si>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</si>
  <si>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</si>
  <si>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</si>
  <si>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</si>
  <si>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</si>
  <si>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</si>
  <si>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</si>
  <si>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</si>
  <si>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</si>
  <si>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</si>
  <si>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</si>
  <si>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</si>
  <si>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</si>
  <si>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</si>
  <si>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</si>
  <si>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</si>
  <si>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</si>
  <si>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</si>
  <si>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</si>
  <si>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</si>
  <si>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</si>
  <si>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</si>
  <si>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</si>
  <si>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</si>
  <si>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</si>
  <si>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</si>
  <si>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</si>
  <si>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</si>
  <si>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</si>
  <si>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</si>
  <si>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</si>
  <si>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</si>
  <si>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</si>
  <si>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</si>
  <si>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</si>
  <si>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</si>
  <si>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</si>
  <si>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</si>
  <si>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</si>
  <si>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</si>
  <si>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</si>
  <si>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</si>
  <si>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</si>
  <si>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</si>
  <si>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</si>
  <si>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</si>
  <si>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</si>
  <si>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</si>
  <si>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</si>
  <si>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</si>
  <si>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</si>
  <si>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</si>
  <si>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</si>
  <si>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</si>
  <si>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</si>
  <si>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</si>
  <si>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</si>
  <si>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</si>
  <si>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</si>
  <si>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</si>
  <si>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</si>
  <si>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</si>
  <si>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</si>
  <si>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</si>
  <si>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</si>
  <si>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</si>
  <si>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</si>
  <si>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</si>
  <si>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</si>
  <si>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</si>
  <si>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</si>
  <si>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</si>
  <si>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</si>
  <si>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</si>
  <si>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</si>
  <si>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</si>
  <si>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</si>
  <si>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</si>
  <si>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</si>
  <si>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</si>
  <si>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</si>
  <si>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</si>
  <si>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</si>
  <si>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</si>
  <si>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</si>
  <si>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</si>
  <si>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</si>
  <si>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</si>
  <si>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</si>
  <si>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</si>
  <si>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</si>
  <si>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</si>
  <si>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</si>
  <si>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</si>
  <si>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</si>
  <si>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</si>
  <si>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</si>
  <si>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</si>
  <si>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</si>
  <si>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</si>
  <si>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</si>
  <si>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</si>
  <si>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</si>
  <si>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</si>
  <si>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</si>
  <si>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</si>
  <si>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</si>
  <si>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</si>
  <si>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</si>
  <si>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</si>
  <si>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</si>
  <si>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</si>
  <si>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</si>
  <si>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</si>
  <si>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</si>
  <si>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</si>
  <si>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</si>
  <si>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</si>
  <si>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</si>
  <si>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</si>
  <si>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</si>
  <si>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</si>
  <si>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</si>
  <si>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</si>
  <si>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</si>
  <si>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</si>
  <si>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</si>
  <si>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</si>
  <si>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</si>
  <si>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</si>
  <si>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</si>
  <si>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</si>
  <si>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</si>
  <si>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</si>
  <si>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</si>
  <si>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</si>
  <si>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</si>
  <si>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</si>
  <si>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</si>
  <si>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</si>
  <si>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</si>
  <si>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</si>
  <si>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</si>
  <si>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</si>
  <si>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</si>
  <si>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</si>
  <si>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</si>
  <si>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</si>
  <si>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</si>
  <si>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</si>
  <si>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</si>
  <si>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</si>
  <si>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</si>
  <si>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</si>
  <si>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</si>
  <si>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</si>
  <si>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</si>
  <si>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</si>
  <si>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</si>
  <si>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</si>
  <si>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</si>
  <si>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</si>
  <si>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</si>
  <si>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</si>
  <si>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</si>
  <si>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</si>
  <si>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</si>
  <si>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</si>
  <si>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</si>
  <si>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</si>
  <si>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</si>
  <si>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</si>
  <si>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</si>
  <si>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</si>
  <si>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</si>
  <si>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</si>
  <si>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</si>
  <si>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</si>
  <si>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</si>
  <si>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</si>
  <si>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</si>
  <si>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</si>
  <si>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</si>
  <si>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</si>
  <si>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</si>
  <si>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</si>
  <si>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</si>
  <si>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</si>
  <si>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</si>
  <si>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</si>
  <si>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</si>
  <si>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</si>
  <si>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</si>
  <si>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</si>
  <si>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</si>
  <si>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</si>
  <si>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</si>
  <si>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</si>
  <si>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</si>
  <si>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</si>
  <si>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</si>
  <si>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</si>
  <si>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</si>
  <si>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</si>
  <si>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</si>
  <si>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</si>
  <si>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</si>
  <si>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</si>
  <si>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</si>
  <si>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</si>
  <si>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</si>
  <si>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</si>
  <si>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</si>
  <si>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</si>
  <si>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</si>
  <si>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</si>
  <si>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</si>
  <si>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</si>
  <si>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</si>
  <si>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</si>
  <si>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</si>
  <si>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</si>
  <si>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</si>
  <si>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</si>
  <si>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</si>
  <si>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</si>
  <si>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</si>
  <si>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</si>
  <si>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</si>
  <si>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</si>
  <si>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</si>
  <si>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</si>
  <si>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</si>
  <si>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</si>
  <si>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</si>
  <si>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</si>
  <si>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</si>
  <si>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</si>
  <si>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</si>
  <si>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</si>
  <si>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</si>
  <si>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</si>
  <si>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</si>
  <si>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</si>
  <si>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</si>
  <si>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</si>
  <si>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</si>
  <si>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</si>
  <si>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</si>
  <si>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</si>
  <si>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</si>
  <si>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</si>
  <si>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</si>
  <si>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</si>
  <si>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</si>
  <si>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</si>
  <si>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</si>
  <si>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</si>
  <si>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</si>
  <si>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</si>
  <si>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</si>
  <si>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</si>
  <si>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</si>
  <si>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</si>
  <si>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</si>
  <si>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</si>
  <si>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</si>
  <si>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</si>
  <si>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</si>
  <si>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</si>
  <si>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</si>
  <si>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</si>
  <si>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</si>
  <si>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</si>
  <si>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</si>
  <si>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</si>
  <si>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</si>
  <si>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</si>
  <si>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</si>
  <si>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</si>
  <si>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</si>
  <si>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</si>
  <si>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</si>
  <si>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</si>
  <si>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</si>
  <si>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</si>
  <si>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</si>
  <si>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</si>
  <si>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</si>
  <si>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</si>
  <si>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</si>
  <si>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</si>
  <si>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</si>
  <si>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</si>
  <si>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</si>
  <si>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</si>
  <si>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</si>
  <si>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</si>
  <si>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</si>
  <si>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</si>
  <si>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</si>
  <si>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</si>
  <si>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</si>
  <si>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</si>
  <si>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</si>
  <si>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</si>
  <si>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</si>
  <si>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</si>
  <si>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</si>
  <si>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</si>
  <si>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</si>
  <si>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</si>
  <si>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</si>
  <si>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</si>
  <si>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</si>
  <si>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</si>
  <si>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</si>
  <si>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</si>
  <si>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</si>
  <si>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</si>
  <si>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</si>
  <si>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</si>
  <si>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</si>
  <si>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</si>
  <si>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</si>
  <si>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</si>
  <si>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</si>
  <si>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</si>
  <si>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</si>
  <si>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</si>
  <si>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</si>
  <si>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</si>
  <si>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</si>
  <si>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</si>
  <si>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</si>
  <si>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</si>
  <si>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</si>
  <si>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</si>
  <si>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</si>
  <si>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</si>
  <si>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</si>
  <si>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</si>
  <si>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</si>
  <si>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</si>
  <si>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</si>
  <si>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</si>
  <si>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</si>
  <si>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</si>
  <si>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</si>
  <si>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</si>
  <si>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</si>
  <si>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</si>
  <si>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</si>
  <si>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</si>
  <si>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</si>
  <si>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</si>
  <si>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</si>
  <si>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</si>
  <si>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</si>
  <si>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</si>
  <si>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</si>
  <si>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</si>
  <si>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</si>
  <si>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</si>
  <si>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</si>
  <si>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</si>
  <si>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</si>
  <si>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</si>
  <si>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</si>
  <si>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</si>
  <si>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</si>
  <si>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</si>
  <si>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</si>
  <si>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</si>
  <si>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</si>
  <si>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</si>
  <si>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</si>
  <si>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</si>
  <si>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</si>
  <si>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</si>
  <si>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</si>
  <si>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</si>
  <si>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</si>
  <si>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</si>
  <si>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</si>
  <si>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</si>
  <si>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</si>
  <si>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</si>
  <si>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</si>
  <si>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</si>
  <si>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</si>
  <si>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</si>
  <si>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</si>
  <si>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</si>
  <si>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</si>
  <si>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</si>
  <si>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</si>
  <si>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</si>
  <si>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</si>
  <si>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</si>
  <si>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</si>
  <si>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</si>
  <si>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</si>
  <si>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</si>
  <si>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</si>
  <si>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</si>
  <si>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</si>
  <si>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</si>
  <si>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</si>
  <si>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</si>
  <si>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</si>
  <si>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</si>
  <si>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</si>
  <si>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</si>
  <si>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</si>
  <si>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</si>
  <si>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</si>
  <si>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</si>
  <si>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</si>
  <si>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</si>
  <si>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</si>
  <si>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</si>
  <si>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</si>
  <si>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</si>
  <si>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</si>
  <si>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</si>
  <si>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</si>
  <si>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</si>
  <si>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</si>
  <si>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</si>
  <si>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</si>
  <si>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</si>
  <si>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</si>
  <si>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</si>
  <si>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</si>
  <si>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</si>
  <si>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</si>
  <si>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</si>
  <si>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</si>
  <si>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</si>
  <si>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</si>
  <si>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</si>
  <si>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</si>
  <si>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</si>
  <si>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</si>
  <si>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</si>
  <si>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</si>
  <si>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</si>
  <si>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</si>
  <si>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</si>
  <si>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</si>
  <si>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</si>
  <si>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</si>
  <si>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</si>
  <si>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</si>
  <si>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</si>
  <si>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</si>
  <si>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</si>
  <si>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</si>
  <si>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</si>
  <si>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</si>
  <si>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</si>
  <si>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</si>
  <si>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</si>
  <si>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</si>
  <si>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</si>
  <si>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</si>
  <si>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</si>
  <si>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</si>
  <si>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</si>
  <si>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</si>
  <si>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</si>
  <si>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</si>
  <si>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</si>
  <si>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</si>
  <si>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</si>
  <si>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</si>
  <si>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</si>
  <si>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</si>
  <si>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</si>
  <si>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</si>
  <si>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</si>
  <si>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</si>
  <si>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</si>
  <si>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</si>
  <si>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</si>
  <si>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</si>
  <si>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</si>
  <si>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</si>
  <si>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</si>
  <si>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</si>
  <si>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</si>
  <si>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</si>
  <si>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</si>
  <si>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</si>
  <si>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</si>
  <si>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</si>
  <si>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</si>
  <si>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</si>
  <si>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</si>
  <si>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</si>
  <si>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</si>
  <si>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</si>
  <si>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</si>
  <si>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</si>
  <si>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</si>
  <si>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</si>
  <si>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</si>
  <si>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</si>
  <si>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</si>
  <si>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</si>
  <si>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</si>
  <si>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</si>
  <si>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</si>
  <si>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</si>
  <si>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</si>
  <si>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</si>
  <si>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</si>
  <si>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</si>
  <si>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</si>
  <si>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</si>
  <si>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</si>
  <si>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</si>
  <si>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</si>
  <si>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</si>
  <si>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</si>
  <si>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</si>
  <si>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</si>
  <si>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</si>
  <si>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</si>
  <si>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</si>
  <si>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</si>
  <si>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</si>
  <si>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</si>
  <si>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</si>
  <si>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</si>
  <si>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</si>
  <si>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</si>
  <si>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</si>
  <si>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</si>
  <si>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</si>
  <si>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</si>
  <si>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</si>
  <si>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</si>
  <si>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</si>
  <si>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</si>
  <si>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</si>
  <si>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</si>
  <si>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</si>
  <si>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</si>
  <si>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</si>
  <si>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</si>
  <si>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</si>
  <si>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</si>
  <si>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</si>
  <si>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</si>
  <si>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</si>
  <si>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</si>
  <si>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</si>
  <si>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</si>
  <si>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</si>
  <si>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</si>
  <si>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</si>
  <si>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</si>
  <si>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</si>
  <si>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</si>
  <si>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</si>
  <si>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</si>
  <si>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</si>
  <si>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</si>
  <si>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</si>
  <si>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</si>
  <si>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</si>
  <si>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</si>
  <si>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</si>
  <si>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</si>
  <si>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</si>
  <si>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</si>
  <si>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</si>
  <si>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</si>
  <si>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</si>
  <si>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</si>
  <si>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</si>
  <si>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</si>
  <si>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</si>
  <si>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</si>
  <si>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</si>
  <si>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</si>
  <si>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</si>
  <si>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</si>
  <si>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</si>
  <si>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</si>
  <si>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</si>
  <si>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</si>
  <si>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</si>
  <si>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</si>
  <si>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</si>
  <si>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</si>
  <si>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</si>
  <si>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</si>
  <si>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</si>
  <si>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</si>
  <si>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</si>
  <si>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</si>
  <si>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</si>
  <si>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</si>
  <si>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</si>
  <si>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</si>
  <si>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</si>
  <si>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</si>
  <si>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</si>
  <si>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</si>
  <si>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</si>
  <si>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</si>
  <si>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</si>
  <si>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</si>
  <si>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</si>
  <si>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</si>
  <si>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</si>
  <si>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</si>
  <si>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</si>
  <si>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</si>
  <si>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</si>
  <si>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</si>
  <si>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</si>
  <si>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</si>
  <si>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</si>
  <si>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</si>
  <si>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</si>
  <si>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</si>
  <si>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</si>
  <si>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</si>
  <si>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</si>
  <si>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</si>
  <si>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</si>
  <si>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</si>
  <si>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</si>
  <si>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</si>
  <si>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</si>
  <si>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</si>
  <si>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</si>
  <si>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</si>
  <si>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</si>
  <si>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</si>
  <si>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</si>
  <si>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</si>
  <si>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</si>
  <si>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</si>
  <si>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</si>
  <si>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</si>
  <si>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</si>
  <si>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</si>
  <si>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</si>
  <si>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</si>
  <si>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</si>
  <si>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</si>
  <si>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</si>
  <si>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</si>
  <si>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</si>
  <si>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</si>
  <si>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</si>
  <si>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</si>
  <si>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</si>
  <si>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</si>
  <si>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</si>
  <si>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</si>
  <si>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</si>
  <si>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</si>
  <si>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</si>
  <si>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</si>
  <si>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</si>
  <si>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</si>
  <si>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</si>
  <si>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</si>
  <si>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</si>
  <si>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</si>
  <si>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</si>
  <si>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</si>
  <si>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</si>
  <si>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</si>
  <si>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</si>
  <si>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</si>
  <si>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</si>
  <si>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</si>
  <si>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</si>
  <si>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</si>
  <si>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</si>
  <si>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</si>
  <si>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</si>
  <si>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</si>
  <si>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</si>
  <si>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</si>
  <si>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</si>
  <si>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</si>
  <si>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</si>
  <si>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</si>
  <si>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</si>
  <si>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</si>
  <si>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</si>
  <si>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</si>
  <si>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</si>
  <si>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</si>
  <si>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</si>
  <si>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</si>
  <si>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</si>
  <si>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</si>
  <si>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</si>
  <si>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</si>
  <si>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</si>
  <si>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</si>
  <si>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</si>
  <si>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</si>
  <si>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</si>
  <si>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</si>
  <si>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</si>
  <si>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</si>
  <si>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</si>
  <si>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</si>
  <si>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</si>
  <si>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</si>
  <si>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</si>
  <si>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</si>
  <si>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</si>
  <si>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</si>
  <si>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</si>
  <si>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</si>
  <si>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</si>
  <si>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</si>
  <si>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</si>
  <si>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</si>
  <si>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</si>
  <si>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</si>
  <si>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</si>
  <si>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</si>
  <si>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</si>
  <si>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</si>
  <si>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</si>
  <si>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</si>
  <si>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</si>
  <si>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</si>
  <si>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</si>
  <si>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</si>
  <si>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</si>
  <si>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</si>
  <si>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</si>
  <si>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</si>
  <si>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</si>
  <si>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</si>
  <si>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</si>
  <si>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</si>
  <si>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</si>
  <si>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</si>
  <si>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</si>
  <si>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</si>
  <si>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</si>
  <si>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</si>
  <si>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</si>
  <si>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</si>
  <si>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</si>
  <si>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</si>
  <si>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</si>
  <si>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</si>
  <si>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</si>
  <si>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</si>
  <si>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</si>
  <si>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</si>
  <si>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</si>
  <si>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</si>
  <si>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</si>
  <si>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</si>
  <si>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</si>
  <si>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</si>
  <si>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</si>
  <si>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</si>
  <si>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</si>
  <si>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</si>
  <si>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</si>
  <si>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</si>
  <si>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</si>
  <si>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</si>
  <si>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</si>
  <si>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</si>
  <si>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</si>
  <si>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</si>
  <si>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</si>
  <si>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</si>
  <si>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</si>
  <si>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</si>
  <si>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</si>
  <si>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</si>
  <si>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</si>
  <si>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</si>
  <si>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</si>
  <si>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</si>
  <si>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</si>
  <si>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</si>
  <si>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</si>
  <si>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</si>
  <si>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</si>
  <si>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</si>
  <si>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</si>
  <si>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</si>
  <si>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</si>
  <si>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</si>
  <si>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</si>
  <si>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</si>
  <si>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</si>
  <si>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</si>
  <si>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</si>
  <si>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</si>
  <si>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</si>
  <si>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</si>
  <si>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</si>
  <si>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</si>
  <si>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</si>
  <si>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</si>
  <si>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</si>
  <si>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</si>
  <si>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</si>
  <si>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</si>
  <si>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</si>
  <si>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</si>
  <si>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</si>
  <si>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</si>
  <si>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</si>
  <si>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</si>
  <si>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</si>
  <si>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</si>
  <si>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</si>
  <si>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</si>
  <si>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</si>
  <si>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</si>
  <si>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</si>
  <si>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</si>
  <si>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</si>
  <si>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</si>
  <si>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</si>
  <si>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</si>
  <si>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</si>
  <si>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</si>
  <si>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</si>
  <si>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</si>
  <si>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</si>
  <si>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</si>
  <si>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</si>
  <si>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</si>
  <si>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</si>
  <si>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</si>
  <si>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</si>
  <si>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</si>
  <si>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</si>
  <si>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</si>
  <si>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</si>
  <si>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</si>
  <si>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</si>
  <si>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</si>
  <si>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</si>
  <si>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</si>
  <si>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</si>
  <si>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</si>
  <si>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</si>
  <si>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</si>
  <si>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</si>
  <si>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</si>
  <si>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</si>
  <si>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</si>
  <si>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</si>
  <si>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</si>
  <si>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</si>
  <si>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</si>
  <si>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</si>
  <si>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</si>
  <si>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</si>
  <si>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</si>
  <si>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</si>
  <si>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</si>
  <si>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</si>
  <si>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</si>
  <si>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</si>
  <si>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</si>
  <si>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</si>
  <si>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</si>
  <si>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</si>
  <si>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</si>
  <si>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</si>
  <si>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</si>
  <si>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</si>
  <si>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</si>
  <si>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</si>
  <si>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</si>
  <si>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</si>
  <si>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</si>
  <si>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</si>
  <si>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</si>
  <si>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</si>
  <si>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</si>
  <si>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</si>
  <si>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</si>
  <si>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</si>
  <si>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</si>
  <si>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</si>
  <si>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</si>
  <si>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</si>
  <si>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</si>
  <si>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</si>
  <si>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</si>
  <si>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</si>
  <si>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</si>
  <si>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</si>
  <si>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</si>
  <si>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</si>
  <si>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</si>
  <si>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</si>
  <si>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</si>
  <si>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</si>
  <si>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</si>
  <si>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</si>
  <si>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</si>
  <si>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</si>
  <si>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</si>
  <si>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</si>
  <si>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</si>
  <si>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</si>
  <si>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</si>
  <si>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</si>
  <si>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</si>
  <si>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</si>
  <si>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</si>
  <si>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</si>
  <si>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</si>
  <si>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</si>
  <si>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</si>
  <si>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</si>
  <si>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</si>
  <si>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</si>
  <si>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</si>
  <si>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</si>
  <si>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</si>
  <si>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</si>
  <si>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</si>
  <si>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</si>
  <si>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</si>
  <si>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</si>
  <si>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</si>
  <si>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</si>
  <si>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</si>
  <si>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</si>
  <si>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</si>
  <si>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</si>
  <si>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</si>
  <si>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</si>
  <si>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</si>
  <si>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</si>
  <si>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</si>
  <si>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</si>
  <si>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</si>
  <si>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</si>
  <si>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</si>
  <si>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</si>
  <si>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</si>
  <si>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</si>
  <si>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</si>
  <si>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</si>
  <si>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</si>
  <si>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</si>
  <si>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</si>
  <si>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</si>
  <si>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</si>
  <si>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</si>
  <si>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</si>
  <si>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</si>
  <si>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</si>
  <si>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</si>
  <si>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</si>
  <si>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</si>
  <si>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</si>
  <si>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</si>
  <si>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</si>
  <si>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</si>
  <si>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</si>
  <si>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</si>
  <si>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</si>
  <si>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</si>
  <si>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</si>
  <si>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</si>
  <si>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</si>
  <si>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</si>
  <si>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</si>
  <si>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</si>
  <si>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</si>
  <si>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</si>
  <si>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</si>
  <si>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</si>
  <si>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</si>
  <si>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</si>
  <si>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</si>
  <si>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</si>
  <si>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</si>
  <si>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</si>
  <si>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</si>
  <si>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</si>
  <si>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</si>
  <si>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</si>
  <si>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</si>
  <si>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</si>
  <si>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</si>
  <si>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</si>
  <si>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</si>
  <si>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</si>
  <si>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</si>
  <si>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</si>
  <si>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</si>
  <si>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</si>
  <si>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</si>
  <si>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</si>
  <si>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</si>
  <si>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</si>
  <si>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</si>
  <si>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</si>
  <si>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</si>
  <si>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</si>
  <si>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</si>
  <si>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</si>
  <si>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</si>
  <si>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</si>
  <si>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</si>
  <si>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</si>
  <si>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</si>
  <si>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</si>
  <si>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</si>
  <si>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</si>
  <si>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</si>
  <si>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</si>
  <si>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</si>
  <si>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</si>
  <si>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</si>
  <si>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</si>
  <si>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</si>
  <si>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</si>
  <si>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</si>
  <si>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</si>
  <si>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</si>
  <si>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</si>
  <si>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</si>
  <si>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</si>
  <si>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</si>
  <si>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</si>
  <si>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</si>
  <si>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</si>
  <si>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</si>
  <si>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</si>
  <si>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</si>
  <si>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</si>
  <si>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</si>
  <si>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</si>
  <si>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</si>
  <si>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</si>
  <si>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</si>
  <si>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</si>
  <si>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</si>
  <si>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</si>
  <si>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</si>
  <si>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</si>
  <si>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</si>
  <si>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</si>
  <si>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</si>
  <si>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</si>
  <si>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</si>
  <si>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</si>
  <si>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</si>
  <si>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</si>
  <si>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</si>
  <si>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</si>
  <si>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</si>
  <si>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</si>
  <si>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</si>
  <si>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</si>
  <si>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</si>
  <si>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</si>
  <si>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</si>
  <si>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</si>
  <si>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</si>
  <si>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</si>
  <si>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</si>
  <si>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</si>
  <si>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</si>
  <si>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</si>
  <si>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</si>
  <si>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</si>
  <si>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</si>
  <si>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</si>
  <si>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</si>
  <si>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</si>
  <si>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</si>
  <si>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</si>
  <si>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</si>
  <si>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</si>
  <si>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</si>
  <si>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</si>
  <si>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</si>
  <si>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</si>
  <si>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</si>
  <si>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</si>
  <si>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</si>
  <si>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</si>
  <si>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</si>
  <si>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</si>
  <si>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</si>
  <si>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</si>
  <si>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</si>
  <si>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</si>
  <si>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</si>
  <si>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</si>
  <si>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</si>
  <si>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</si>
  <si>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</si>
  <si>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</si>
  <si>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</si>
  <si>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</si>
  <si>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</si>
  <si>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</si>
  <si>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</si>
  <si>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</si>
  <si>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</si>
  <si>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</si>
  <si>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</si>
  <si>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</si>
  <si>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</si>
  <si>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</si>
  <si>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</si>
  <si>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</si>
  <si>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</si>
  <si>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</si>
  <si>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</si>
  <si>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</si>
  <si>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</si>
  <si>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</si>
  <si>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</si>
  <si>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</si>
  <si>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</si>
  <si>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</si>
  <si>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</si>
  <si>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</si>
  <si>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</si>
  <si>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</si>
  <si>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</si>
  <si>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</si>
  <si>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</si>
  <si>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</si>
  <si>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</si>
  <si>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</si>
  <si>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</si>
  <si>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</si>
  <si>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</si>
  <si>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</si>
  <si>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</si>
  <si>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</si>
  <si>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</si>
  <si>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</si>
  <si>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</si>
  <si>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</si>
  <si>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</si>
  <si>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</si>
  <si>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</si>
  <si>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</si>
  <si>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</si>
  <si>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</si>
  <si>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</si>
  <si>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</si>
  <si>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</si>
  <si>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</si>
  <si>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</si>
  <si>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</si>
  <si>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</si>
  <si>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</si>
  <si>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</si>
  <si>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</si>
  <si>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</si>
  <si>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</si>
  <si>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</si>
  <si>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</si>
  <si>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</si>
  <si>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</si>
  <si>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</si>
  <si>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</si>
  <si>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</si>
  <si>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</si>
  <si>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</si>
  <si>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</si>
  <si>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</si>
  <si>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</si>
  <si>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</si>
  <si>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</si>
  <si>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</si>
  <si>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</si>
  <si>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</si>
  <si>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</si>
  <si>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</si>
  <si>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</si>
  <si>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</si>
  <si>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</si>
  <si>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</si>
  <si>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</si>
  <si>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</si>
  <si>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</si>
  <si>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</si>
  <si>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</si>
  <si>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</si>
  <si>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</si>
  <si>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</si>
  <si>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</si>
  <si>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</si>
  <si>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</si>
  <si>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</si>
  <si>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</si>
  <si>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</si>
  <si>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</si>
  <si>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</si>
  <si>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</si>
  <si>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</si>
  <si>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</si>
  <si>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</si>
  <si>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</si>
  <si>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</si>
  <si>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</si>
  <si>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</si>
  <si>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</si>
  <si>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</si>
  <si>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</si>
  <si>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</si>
  <si>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</si>
  <si>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</si>
  <si>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</si>
  <si>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</si>
  <si>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</si>
  <si>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</si>
  <si>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</si>
  <si>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</si>
  <si>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</si>
  <si>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</si>
  <si>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</si>
  <si>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</si>
  <si>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</si>
  <si>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</si>
  <si>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</si>
  <si>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</si>
  <si>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</si>
  <si>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</si>
  <si>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</si>
  <si>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</si>
  <si>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</si>
  <si>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</si>
  <si>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</si>
  <si>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</si>
  <si>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</si>
  <si>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</si>
  <si>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</si>
  <si>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</si>
  <si>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</si>
  <si>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</si>
  <si>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</si>
  <si>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</si>
  <si>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</si>
  <si>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</si>
  <si>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</si>
  <si>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</si>
  <si>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</si>
  <si>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</si>
  <si>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</si>
  <si>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</si>
  <si>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</si>
  <si>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</si>
  <si>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</si>
  <si>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</si>
  <si>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</si>
  <si>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</si>
  <si>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</si>
  <si>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</si>
  <si>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</si>
  <si>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</si>
  <si>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</si>
  <si>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</si>
  <si>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</si>
  <si>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</si>
  <si>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</si>
  <si>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</si>
  <si>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</si>
  <si>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</si>
  <si>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</si>
  <si>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</si>
  <si>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</si>
  <si>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</si>
  <si>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</si>
  <si>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</si>
  <si>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</si>
  <si>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</si>
  <si>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</si>
  <si>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</si>
  <si>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</si>
  <si>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</si>
  <si>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</si>
  <si>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</si>
  <si>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</si>
  <si>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</si>
  <si>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</si>
  <si>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</si>
  <si>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</si>
  <si>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</si>
  <si>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</si>
  <si>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</si>
  <si>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</si>
  <si>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</si>
  <si>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</si>
  <si>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</si>
  <si>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</si>
  <si>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</si>
  <si>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</si>
  <si>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</si>
  <si>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</si>
  <si>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</si>
  <si>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</si>
  <si>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</si>
  <si>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</si>
  <si>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</si>
  <si>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</si>
  <si>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</si>
  <si>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</si>
  <si>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</si>
  <si>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</si>
  <si>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</si>
  <si>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</si>
  <si>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</si>
  <si>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</si>
  <si>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</si>
  <si>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</si>
  <si>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</si>
  <si>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</si>
  <si>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</si>
  <si>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</si>
  <si>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</si>
  <si>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</si>
  <si>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</si>
  <si>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</si>
  <si>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</si>
  <si>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</si>
  <si>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</si>
  <si>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</si>
  <si>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</si>
  <si>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</si>
  <si>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</si>
  <si>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</si>
  <si>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</si>
  <si>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</si>
  <si>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</si>
  <si>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</si>
  <si>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</si>
  <si>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</si>
  <si>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</si>
  <si>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</si>
  <si>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</si>
  <si>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</si>
  <si>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</si>
  <si>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</si>
  <si>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</si>
  <si>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</si>
  <si>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</si>
  <si>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</si>
  <si>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</si>
  <si>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</si>
  <si>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</si>
  <si>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</si>
  <si>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</si>
  <si>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</si>
  <si>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</si>
  <si>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</si>
  <si>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</si>
  <si>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</si>
  <si>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</si>
  <si>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</si>
  <si>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</si>
  <si>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</si>
  <si>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</si>
  <si>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</si>
  <si>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</si>
  <si>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</si>
  <si>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</si>
  <si>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</si>
  <si>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</si>
  <si>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</si>
  <si>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</si>
  <si>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</si>
  <si>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</si>
  <si>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</si>
  <si>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</si>
  <si>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</si>
  <si>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</si>
  <si>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</si>
  <si>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</si>
  <si>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</si>
  <si>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</si>
  <si>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</si>
  <si>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</si>
  <si>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</si>
  <si>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</si>
  <si>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</si>
  <si>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</si>
  <si>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</si>
  <si>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</si>
  <si>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</si>
  <si>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</si>
  <si>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</si>
  <si>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</si>
  <si>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</si>
  <si>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</si>
  <si>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</si>
  <si>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</si>
  <si>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</si>
  <si>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</si>
  <si>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</si>
  <si>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</si>
  <si>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</si>
  <si>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</si>
  <si>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</si>
  <si>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</si>
  <si>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</si>
  <si>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</si>
  <si>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</si>
  <si>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</si>
  <si>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</si>
  <si>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</si>
  <si>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</si>
  <si>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</si>
  <si>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</si>
  <si>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</si>
  <si>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</si>
  <si>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</si>
  <si>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</si>
  <si>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</si>
  <si>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</si>
  <si>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</si>
  <si>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</si>
  <si>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</si>
  <si>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</si>
  <si>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</si>
  <si>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</si>
  <si>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</si>
  <si>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</si>
  <si>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</si>
  <si>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</si>
  <si>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</si>
  <si>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</si>
  <si>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</si>
  <si>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</si>
  <si>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</si>
  <si>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</si>
  <si>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</si>
  <si>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</si>
  <si>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</si>
  <si>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</si>
  <si>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</si>
  <si>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</si>
  <si>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</si>
  <si>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</si>
  <si>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</si>
  <si>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</si>
  <si>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</si>
  <si>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</si>
  <si>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</si>
  <si>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</si>
  <si>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</si>
  <si>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</si>
  <si>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</si>
  <si>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</si>
  <si>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</si>
  <si>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</si>
  <si>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</si>
  <si>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</si>
  <si>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</si>
  <si>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</si>
  <si>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</si>
  <si>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</si>
  <si>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</si>
  <si>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</si>
  <si>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</si>
  <si>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</si>
  <si>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</si>
  <si>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</si>
  <si>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</si>
  <si>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</si>
  <si>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</si>
  <si>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</si>
  <si>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</si>
  <si>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</si>
  <si>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</si>
  <si>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</si>
  <si>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</si>
  <si>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</si>
  <si>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</si>
  <si>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</si>
  <si>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</si>
  <si>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</si>
  <si>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</si>
  <si>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</si>
  <si>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</si>
  <si>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</si>
  <si>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</si>
  <si>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</si>
  <si>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</si>
  <si>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</si>
  <si>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</si>
  <si>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</si>
  <si>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</si>
  <si>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</si>
  <si>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</si>
  <si>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</si>
  <si>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</si>
  <si>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</si>
  <si>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</si>
  <si>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</si>
  <si>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</si>
  <si>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</si>
  <si>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</si>
  <si>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</si>
  <si>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</si>
  <si>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</si>
  <si>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</si>
  <si>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</si>
  <si>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</si>
  <si>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</si>
  <si>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</si>
  <si>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</si>
  <si>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</si>
  <si>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</si>
  <si>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</si>
  <si>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</si>
  <si>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</si>
  <si>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</si>
  <si>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</si>
  <si>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</si>
  <si>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</si>
  <si>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</si>
  <si>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</si>
  <si>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</si>
  <si>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</si>
  <si>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</si>
  <si>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</si>
  <si>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</si>
  <si>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</si>
  <si>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</si>
  <si>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</si>
  <si>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</si>
  <si>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</si>
  <si>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</si>
  <si>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</si>
  <si>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</si>
  <si>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</si>
  <si>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</si>
  <si>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</si>
  <si>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</si>
  <si>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</si>
  <si>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</si>
  <si>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</si>
  <si>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</si>
  <si>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</si>
  <si>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</si>
  <si>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</si>
  <si>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</si>
  <si>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</si>
  <si>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</si>
  <si>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</si>
  <si>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</si>
  <si>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</si>
  <si>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</si>
  <si>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</si>
  <si>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</si>
  <si>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</si>
  <si>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</si>
  <si>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</si>
  <si>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</si>
  <si>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</si>
  <si>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</si>
  <si>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</si>
  <si>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</si>
  <si>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</si>
  <si>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</si>
  <si>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</si>
  <si>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</si>
  <si>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</si>
  <si>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</si>
  <si>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</si>
  <si>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</si>
  <si>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</si>
  <si>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</si>
  <si>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</si>
  <si>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</si>
  <si>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</si>
  <si>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</si>
  <si>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</si>
  <si>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</si>
  <si>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</si>
  <si>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</si>
  <si>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</si>
  <si>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</si>
  <si>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</si>
  <si>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</si>
  <si>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</si>
  <si>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</si>
  <si>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</si>
  <si>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</si>
  <si>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</si>
  <si>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</si>
  <si>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</si>
  <si>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</si>
  <si>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</si>
  <si>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</si>
  <si>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</si>
  <si>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</si>
  <si>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</si>
  <si>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</si>
  <si>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</si>
  <si>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</si>
  <si>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</si>
  <si>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</si>
  <si>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</si>
  <si>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</si>
  <si>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</si>
  <si>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</si>
  <si>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</si>
  <si>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</si>
  <si>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</si>
  <si>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</si>
  <si>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</si>
  <si>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</si>
  <si>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</si>
  <si>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</si>
  <si>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</si>
  <si>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</si>
  <si>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</si>
  <si>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</si>
  <si>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</si>
  <si>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</si>
  <si>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</si>
  <si>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</si>
  <si>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</si>
  <si>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</si>
  <si>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</si>
  <si>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</si>
  <si>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</si>
  <si>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</si>
  <si>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</si>
  <si>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</si>
  <si>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</si>
  <si>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</si>
  <si>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</si>
  <si>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</si>
  <si>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</si>
  <si>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</si>
  <si>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</si>
  <si>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</si>
  <si>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</si>
  <si>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</si>
  <si>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</si>
  <si>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</si>
  <si>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</si>
  <si>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</si>
  <si>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</si>
  <si>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</si>
  <si>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</si>
  <si>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</si>
  <si>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</si>
  <si>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</si>
  <si>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</si>
  <si>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</si>
  <si>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</si>
  <si>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</si>
  <si>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</si>
  <si>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</si>
  <si>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</si>
  <si>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</si>
  <si>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</si>
  <si>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</si>
  <si>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</si>
  <si>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</si>
  <si>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</si>
  <si>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</si>
  <si>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</si>
  <si>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</si>
  <si>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</si>
  <si>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</si>
  <si>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</si>
  <si>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</si>
  <si>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</si>
  <si>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</si>
  <si>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</si>
  <si>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</si>
  <si>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</si>
  <si>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</si>
  <si>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</si>
  <si>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</si>
  <si>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</si>
  <si>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</si>
  <si>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</si>
  <si>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</si>
  <si>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</si>
  <si>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</si>
  <si>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</si>
  <si>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</si>
  <si>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</si>
  <si>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</si>
  <si>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</si>
  <si>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</si>
  <si>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</si>
  <si>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</si>
  <si>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</si>
  <si>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</si>
  <si>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</si>
  <si>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</si>
  <si>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</si>
  <si>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</si>
  <si>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</si>
  <si>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</si>
  <si>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</si>
  <si>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</si>
  <si>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</si>
  <si>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</si>
  <si>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</si>
  <si>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</si>
  <si>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</si>
  <si>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</si>
  <si>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</si>
  <si>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</si>
  <si>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</si>
  <si>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</si>
  <si>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</si>
  <si>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</si>
  <si>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</si>
  <si>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</si>
  <si>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</si>
  <si>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</si>
  <si>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</si>
  <si>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</si>
  <si>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</si>
  <si>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</si>
  <si>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</si>
  <si>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</si>
  <si>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</si>
  <si>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</si>
  <si>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</si>
  <si>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</si>
  <si>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</si>
  <si>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</si>
  <si>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</si>
  <si>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</si>
  <si>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</si>
  <si>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</si>
  <si>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</si>
  <si>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</si>
  <si>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</si>
  <si>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</si>
  <si>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</si>
  <si>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</si>
  <si>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</si>
  <si>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</si>
  <si>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</si>
  <si>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</si>
  <si>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</si>
  <si>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</si>
  <si>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</si>
  <si>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</si>
  <si>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</si>
  <si>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</si>
  <si>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</si>
  <si>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</si>
  <si>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</si>
  <si>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</si>
  <si>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</si>
  <si>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</si>
  <si>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</si>
  <si>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</si>
  <si>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</si>
  <si>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</si>
  <si>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</si>
  <si>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</si>
  <si>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</si>
  <si>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</si>
  <si>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</si>
  <si>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</si>
  <si>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</si>
  <si>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</si>
  <si>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</si>
  <si>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</si>
  <si>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</si>
  <si>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</si>
  <si>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</si>
  <si>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</si>
  <si>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</si>
  <si>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</si>
  <si>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</si>
  <si>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</si>
  <si>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</si>
  <si>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</si>
  <si>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</si>
  <si>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</si>
  <si>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</si>
  <si>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</si>
  <si>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</si>
  <si>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</si>
  <si>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</si>
  <si>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</si>
  <si>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</si>
  <si>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</si>
  <si>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</si>
  <si>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</si>
  <si>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</si>
  <si>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</si>
  <si>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</si>
  <si>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</si>
  <si>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</si>
  <si>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</si>
  <si>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</si>
  <si>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</si>
  <si>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</si>
  <si>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</si>
  <si>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</si>
  <si>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</si>
  <si>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</si>
  <si>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</si>
  <si>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</si>
  <si>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</si>
  <si>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</si>
  <si>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</si>
  <si>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</si>
  <si>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</si>
  <si>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</si>
  <si>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</si>
  <si>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</si>
  <si>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</si>
  <si>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</si>
  <si>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</si>
  <si>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</si>
  <si>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</si>
  <si>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</si>
  <si>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</si>
  <si>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</si>
  <si>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</si>
  <si>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</si>
  <si>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</si>
  <si>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</si>
  <si>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</si>
  <si>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</si>
  <si>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</si>
  <si>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</si>
  <si>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</si>
  <si>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</si>
  <si>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</si>
  <si>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</si>
  <si>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</si>
  <si>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</si>
  <si>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</si>
  <si>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</si>
  <si>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</si>
  <si>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</si>
  <si>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</si>
  <si>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</si>
  <si>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</si>
  <si>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</si>
  <si>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</si>
  <si>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</si>
  <si>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</si>
  <si>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</si>
  <si>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</si>
  <si>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</si>
  <si>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</si>
  <si>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</si>
  <si>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</si>
  <si>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</si>
  <si>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</si>
  <si>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</si>
  <si>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</si>
  <si>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</si>
  <si>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</si>
  <si>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</si>
  <si>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</si>
  <si>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</si>
  <si>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</si>
  <si>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</si>
  <si>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</si>
  <si>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</si>
  <si>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</si>
  <si>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</si>
  <si>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</si>
  <si>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</si>
  <si>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</si>
  <si>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</si>
  <si>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</si>
  <si>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</si>
  <si>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</si>
  <si>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</si>
  <si>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</si>
  <si>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</si>
  <si>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</si>
  <si>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</si>
  <si>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</si>
  <si>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</si>
  <si>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</si>
  <si>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</si>
  <si>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</si>
  <si>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</si>
  <si>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</si>
  <si>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</si>
  <si>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</si>
  <si>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</si>
  <si>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</si>
  <si>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</si>
  <si>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</si>
  <si>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</si>
  <si>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</si>
  <si>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</si>
  <si>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</si>
  <si>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</si>
  <si>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</si>
  <si>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</si>
  <si>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</si>
  <si>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</si>
  <si>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</si>
  <si>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</si>
  <si>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</si>
  <si>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</si>
  <si>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</si>
  <si>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</si>
  <si>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</si>
  <si>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</si>
  <si>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</si>
  <si>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</si>
  <si>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</si>
  <si>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</si>
  <si>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</si>
  <si>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</si>
  <si>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</si>
  <si>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</si>
  <si>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</si>
  <si>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</si>
  <si>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</si>
  <si>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</si>
  <si>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</si>
  <si>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</si>
  <si>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</si>
  <si>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</si>
  <si>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</si>
  <si>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</si>
  <si>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</si>
  <si>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</si>
  <si>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</si>
  <si>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</si>
  <si>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</si>
  <si>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</si>
  <si>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</si>
  <si>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</si>
  <si>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</si>
  <si>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</si>
  <si>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</si>
  <si>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</si>
  <si>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</si>
  <si>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</si>
  <si>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</si>
  <si>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</si>
  <si>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</si>
  <si>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</si>
  <si>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</si>
  <si>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</si>
  <si>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</si>
  <si>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</si>
  <si>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</si>
  <si>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</si>
  <si>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</si>
  <si>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</si>
  <si>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</si>
  <si>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</si>
  <si>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</si>
  <si>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</si>
  <si>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</si>
  <si>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</si>
  <si>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</si>
  <si>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</si>
  <si>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</si>
  <si>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</si>
  <si>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</si>
  <si>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</si>
  <si>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</si>
  <si>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</si>
  <si>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</si>
  <si>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</si>
  <si>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</si>
  <si>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</si>
  <si>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</si>
  <si>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</si>
  <si>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</si>
  <si>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</si>
  <si>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</si>
  <si>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</si>
  <si>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</si>
  <si>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</si>
  <si>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</si>
  <si>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</si>
  <si>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</si>
  <si>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</si>
  <si>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</si>
  <si>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</si>
  <si>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</si>
  <si>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</si>
  <si>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</si>
  <si>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</si>
  <si>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</si>
  <si>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</si>
  <si>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</si>
  <si>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</si>
  <si>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</si>
  <si>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</si>
  <si>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</si>
  <si>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</si>
  <si>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</si>
  <si>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</si>
  <si>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</si>
  <si>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</si>
  <si>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</si>
  <si>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</si>
  <si>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</si>
  <si>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</si>
  <si>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</si>
  <si>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</si>
  <si>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</si>
  <si>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</si>
  <si>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</si>
  <si>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</si>
  <si>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</si>
  <si>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</si>
  <si>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</si>
  <si>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</si>
  <si>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</si>
  <si>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</si>
  <si>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</si>
  <si>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</si>
  <si>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</si>
  <si>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</si>
  <si>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</si>
  <si>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</si>
  <si>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</si>
  <si>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</si>
  <si>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</si>
  <si>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</si>
  <si>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</si>
  <si>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</si>
  <si>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</si>
  <si>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</si>
  <si>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</si>
  <si>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</si>
  <si>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</si>
  <si>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</si>
  <si>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</si>
  <si>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</si>
  <si>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</si>
  <si>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</si>
  <si>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</si>
  <si>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</si>
  <si>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</si>
  <si>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</si>
  <si>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</si>
  <si>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</si>
  <si>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</si>
  <si>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</si>
  <si>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</si>
  <si>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</si>
  <si>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</si>
  <si>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</si>
  <si>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</si>
  <si>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</si>
  <si>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</si>
  <si>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</si>
  <si>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</si>
  <si>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</si>
  <si>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</si>
  <si>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</si>
  <si>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</si>
  <si>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</si>
  <si>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</si>
  <si>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</si>
  <si>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</si>
  <si>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</si>
  <si>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</si>
  <si>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</si>
  <si>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</si>
  <si>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</si>
  <si>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</si>
  <si>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</si>
  <si>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</si>
  <si>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</si>
  <si>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</si>
  <si>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</si>
  <si>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</si>
  <si>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</si>
  <si>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</si>
  <si>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</si>
  <si>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</si>
  <si>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</si>
  <si>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</si>
  <si>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</si>
  <si>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</si>
  <si>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</si>
  <si>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</si>
  <si>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</si>
  <si>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</si>
  <si>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</si>
  <si>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</si>
  <si>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</si>
  <si>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</si>
  <si>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</si>
  <si>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</si>
  <si>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</si>
  <si>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</si>
  <si>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</si>
  <si>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</si>
  <si>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</si>
  <si>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</si>
  <si>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</si>
  <si>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</si>
  <si>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</si>
  <si>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</si>
  <si>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</si>
  <si>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</si>
  <si>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</si>
  <si>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</si>
  <si>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</si>
  <si>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</si>
  <si>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</si>
  <si>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</si>
  <si>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</si>
  <si>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</si>
  <si>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</si>
  <si>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</si>
  <si>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</si>
  <si>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</si>
  <si>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</si>
  <si>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</si>
  <si>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</si>
  <si>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</si>
  <si>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</si>
  <si>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</si>
  <si>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</si>
  <si>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</si>
  <si>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</si>
  <si>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</si>
  <si>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</si>
  <si>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</si>
  <si>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</si>
  <si>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</si>
  <si>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</si>
  <si>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</si>
  <si>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</si>
  <si>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</si>
  <si>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</si>
  <si>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</si>
  <si>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</si>
  <si>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</si>
  <si>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</si>
  <si>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</si>
  <si>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</si>
  <si>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</si>
  <si>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</si>
  <si>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</si>
  <si>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</si>
  <si>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</si>
  <si>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</si>
  <si>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</si>
  <si>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</si>
  <si>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</si>
  <si>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</si>
  <si>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</si>
  <si>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</si>
  <si>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</si>
  <si>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</si>
  <si>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</si>
  <si>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</si>
  <si>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</si>
  <si>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</si>
  <si>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</si>
  <si>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</si>
  <si>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</si>
  <si>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</si>
  <si>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</si>
  <si>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</si>
  <si>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</si>
  <si>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</si>
  <si>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</si>
  <si>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</si>
  <si>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</si>
  <si>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</si>
  <si>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</si>
  <si>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</si>
  <si>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</si>
  <si>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</si>
  <si>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</si>
  <si>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</si>
  <si>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</si>
  <si>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</si>
  <si>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</si>
  <si>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</si>
  <si>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</si>
  <si>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</si>
  <si>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</si>
  <si>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</si>
  <si>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</si>
  <si>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</si>
  <si>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</si>
  <si>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</si>
  <si>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</si>
  <si>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</si>
  <si>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</si>
  <si>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</si>
  <si>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</si>
  <si>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</si>
  <si>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</si>
  <si>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</si>
  <si>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</si>
  <si>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</si>
  <si>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</si>
  <si>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</si>
  <si>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</si>
  <si>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</si>
  <si>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</si>
  <si>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</si>
  <si>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</si>
  <si>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</si>
  <si>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</si>
  <si>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</si>
  <si>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</si>
  <si>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</si>
  <si>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</si>
  <si>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</si>
  <si>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</si>
  <si>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</si>
  <si>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</si>
  <si>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</si>
  <si>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</si>
  <si>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</si>
  <si>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</si>
  <si>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</si>
  <si>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</si>
  <si>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</si>
  <si>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</si>
  <si>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</si>
  <si>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</si>
  <si>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</si>
  <si>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</si>
  <si>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</si>
  <si>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</si>
  <si>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</si>
  <si>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</si>
  <si>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</si>
  <si>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</si>
  <si>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</si>
  <si>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</si>
  <si>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</si>
  <si>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</si>
  <si>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</si>
  <si>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</si>
  <si>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</si>
  <si>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</si>
  <si>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</si>
  <si>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</si>
  <si>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</si>
  <si>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</si>
  <si>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</si>
  <si>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</si>
  <si>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</si>
  <si>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</si>
  <si>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</si>
  <si>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</si>
  <si>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</si>
  <si>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</si>
  <si>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</si>
  <si>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</si>
  <si>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</si>
  <si>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</si>
  <si>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</si>
  <si>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</si>
  <si>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</si>
  <si>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</si>
  <si>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</si>
  <si>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</si>
  <si>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</si>
  <si>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</si>
  <si>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</si>
  <si>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</si>
  <si>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</si>
  <si>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</si>
  <si>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</si>
  <si>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</si>
  <si>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</si>
  <si>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</si>
  <si>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</si>
  <si>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</si>
  <si>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</si>
  <si>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</si>
  <si>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</si>
  <si>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</si>
  <si>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</si>
  <si>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</si>
  <si>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</si>
  <si>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</si>
  <si>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</si>
  <si>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</si>
  <si>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</si>
  <si>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</si>
  <si>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</si>
  <si>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</si>
  <si>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</si>
  <si>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</si>
  <si>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</si>
  <si>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</si>
  <si>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</si>
  <si>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</si>
  <si>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</si>
  <si>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</si>
  <si>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</si>
  <si>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</si>
  <si>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</si>
  <si>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</si>
  <si>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</si>
  <si>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</si>
  <si>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</si>
  <si>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</si>
  <si>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</si>
  <si>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</si>
  <si>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</si>
  <si>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</si>
  <si>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</si>
  <si>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</si>
  <si>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</si>
  <si>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</si>
  <si>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</si>
  <si>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</si>
  <si>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</si>
  <si>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</si>
  <si>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</si>
  <si>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</si>
  <si>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</si>
  <si>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</si>
  <si>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</si>
  <si>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</si>
  <si>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</si>
  <si>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</si>
  <si>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</si>
  <si>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</si>
  <si>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</si>
  <si>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</si>
  <si>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</si>
  <si>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</si>
  <si>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</si>
  <si>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</si>
  <si>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</si>
  <si>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</si>
  <si>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</si>
  <si>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</si>
  <si>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</si>
  <si>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</si>
  <si>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</si>
  <si>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</si>
  <si>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</si>
  <si>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</si>
  <si>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</si>
  <si>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</si>
  <si>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</si>
  <si>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</si>
  <si>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</si>
  <si>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</si>
  <si>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</si>
  <si>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</si>
  <si>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</si>
  <si>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</si>
  <si>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</si>
  <si>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</si>
  <si>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</si>
  <si>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</si>
  <si>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</si>
  <si>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</si>
  <si>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</si>
  <si>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</si>
  <si>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</si>
  <si>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</si>
  <si>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</si>
  <si>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</si>
  <si>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</si>
  <si>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</si>
  <si>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</si>
  <si>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</si>
  <si>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</si>
  <si>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</si>
  <si>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</si>
  <si>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</si>
  <si>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</si>
  <si>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</si>
  <si>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</si>
  <si>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</si>
  <si>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</si>
  <si>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</si>
  <si>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</si>
  <si>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</si>
  <si>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</si>
  <si>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</si>
  <si>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</si>
  <si>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</si>
  <si>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</si>
  <si>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</si>
  <si>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</si>
  <si>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</si>
  <si>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</si>
  <si>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</si>
  <si>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</si>
  <si>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</si>
  <si>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</si>
  <si>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</si>
  <si>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</si>
  <si>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</si>
  <si>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</si>
  <si>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</si>
  <si>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</si>
  <si>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</si>
  <si>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</si>
  <si>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</si>
  <si>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</si>
  <si>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</si>
  <si>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</si>
  <si>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</si>
  <si>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</si>
  <si>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</si>
  <si>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</si>
  <si>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</si>
  <si>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</si>
  <si>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</si>
  <si>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</si>
  <si>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</si>
  <si>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</si>
  <si>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</si>
  <si>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</si>
  <si>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</si>
  <si>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</si>
  <si>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</si>
  <si>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</si>
  <si>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</si>
  <si>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</si>
  <si>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</si>
  <si>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</si>
  <si>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</si>
  <si>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</si>
  <si>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</si>
  <si>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</si>
  <si>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</si>
  <si>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</si>
  <si>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</si>
  <si>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</si>
  <si>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</si>
  <si>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</si>
  <si>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</si>
  <si>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</si>
  <si>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</si>
  <si>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</si>
  <si>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</si>
  <si>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</si>
  <si>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</si>
  <si>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</si>
  <si>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</si>
  <si>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</si>
  <si>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</si>
  <si>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</si>
  <si>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</si>
  <si>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</si>
  <si>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</si>
  <si>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</si>
  <si>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</si>
  <si>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</si>
  <si>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</si>
  <si>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</si>
  <si>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</si>
  <si>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</si>
  <si>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</si>
  <si>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</si>
  <si>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</si>
  <si>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</si>
  <si>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</si>
  <si>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</si>
  <si>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</si>
  <si>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</si>
  <si>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</si>
  <si>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</si>
  <si>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</si>
  <si>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</si>
  <si>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</si>
  <si>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</si>
  <si>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</si>
  <si>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</si>
  <si>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</si>
  <si>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</si>
  <si>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</si>
  <si>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</si>
  <si>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</si>
  <si>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</si>
  <si>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</si>
  <si>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</si>
  <si>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</si>
  <si>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</si>
  <si>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</si>
  <si>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</si>
  <si>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</si>
  <si>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</si>
  <si>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</si>
  <si>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</si>
  <si>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</si>
  <si>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</si>
  <si>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</si>
  <si>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</si>
  <si>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</si>
  <si>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</si>
  <si>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</si>
  <si>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</si>
  <si>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</si>
  <si>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</si>
  <si>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</si>
  <si>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</si>
  <si>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</si>
  <si>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</si>
  <si>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</si>
  <si>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</si>
  <si>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</si>
  <si>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</si>
  <si>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</si>
  <si>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</si>
  <si>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</si>
  <si>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</si>
  <si>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</si>
  <si>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</si>
  <si>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</si>
  <si>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</si>
  <si>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</si>
  <si>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</si>
  <si>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</si>
  <si>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</si>
  <si>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</si>
  <si>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</si>
  <si>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</si>
  <si>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</si>
  <si>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</si>
  <si>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</si>
  <si>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</si>
  <si>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</si>
  <si>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</si>
  <si>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</si>
  <si>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</si>
  <si>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</si>
  <si>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</si>
  <si>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</si>
  <si>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</si>
  <si>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</si>
  <si>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</si>
  <si>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</si>
  <si>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</si>
  <si>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</si>
  <si>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</si>
  <si>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</si>
  <si>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</si>
  <si>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</si>
  <si>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</si>
  <si>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</si>
  <si>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</si>
  <si>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</si>
  <si>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</si>
  <si>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</si>
  <si>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</si>
  <si>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</si>
  <si>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</si>
  <si>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</si>
  <si>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</si>
  <si>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</si>
  <si>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</si>
  <si>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</si>
  <si>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</si>
  <si>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</si>
  <si>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</si>
  <si>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</si>
  <si>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</si>
  <si>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</si>
  <si>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</si>
  <si>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</si>
  <si>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</si>
  <si>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</si>
  <si>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</si>
  <si>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</si>
  <si>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</si>
  <si>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</si>
  <si>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</si>
  <si>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</si>
  <si>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</si>
  <si>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</si>
  <si>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</si>
  <si>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</si>
  <si>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</si>
  <si>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</si>
  <si>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</si>
  <si>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</si>
  <si>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</si>
  <si>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</si>
  <si>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</si>
  <si>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</si>
  <si>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</si>
  <si>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</si>
  <si>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</si>
  <si>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</si>
  <si>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</si>
  <si>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</si>
  <si>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</si>
  <si>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</si>
  <si>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</si>
  <si>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</si>
  <si>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</si>
  <si>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</si>
  <si>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</si>
  <si>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</si>
  <si>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</si>
  <si>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</si>
  <si>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</si>
  <si>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</si>
  <si>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</si>
  <si>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</si>
  <si>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</si>
  <si>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</si>
  <si>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</si>
  <si>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</si>
  <si>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</si>
  <si>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</si>
  <si>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</si>
  <si>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</si>
  <si>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</si>
  <si>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</si>
  <si>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</si>
  <si>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</si>
  <si>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</si>
  <si>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</si>
  <si>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</si>
  <si>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</si>
  <si>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</si>
  <si>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</si>
  <si>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</si>
  <si>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</si>
  <si>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</si>
  <si>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</si>
  <si>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</si>
  <si>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</si>
  <si>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</si>
  <si>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</si>
  <si>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</si>
  <si>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</si>
  <si>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</si>
  <si>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</si>
  <si>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</si>
  <si>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</si>
  <si>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</si>
  <si>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</si>
  <si>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</si>
  <si>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</si>
  <si>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</si>
  <si>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</si>
  <si>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</si>
  <si>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</si>
  <si>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</si>
  <si>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</si>
  <si>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</si>
  <si>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</si>
  <si>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</si>
  <si>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</si>
  <si>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</si>
  <si>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</si>
  <si>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</si>
  <si>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</si>
  <si>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</si>
  <si>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</si>
  <si>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</si>
  <si>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</si>
  <si>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</si>
  <si>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</si>
  <si>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</si>
  <si>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</si>
  <si>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</si>
  <si>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</si>
  <si>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</si>
  <si>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</si>
  <si>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</si>
  <si>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</si>
  <si>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</si>
  <si>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</si>
  <si>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</si>
  <si>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</si>
  <si>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</si>
  <si>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</si>
  <si>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</si>
  <si>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</si>
  <si>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</si>
  <si>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</si>
  <si>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</si>
  <si>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</si>
  <si>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</si>
  <si>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</si>
  <si>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</si>
  <si>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</si>
  <si>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</si>
  <si>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</si>
  <si>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</si>
  <si>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</si>
  <si>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</si>
  <si>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</si>
  <si>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</si>
  <si>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</si>
  <si>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</si>
  <si>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</si>
  <si>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</si>
  <si>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</si>
  <si>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</si>
  <si>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</si>
  <si>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</si>
  <si>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</si>
  <si>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</si>
  <si>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</si>
  <si>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</si>
  <si>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</si>
  <si>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</si>
  <si>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</si>
  <si>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</si>
  <si>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</si>
  <si>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</si>
  <si>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</si>
  <si>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</si>
  <si>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</si>
  <si>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</si>
  <si>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</si>
  <si>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</si>
  <si>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</si>
  <si>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</si>
  <si>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</si>
  <si>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</si>
  <si>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</si>
  <si>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</si>
  <si>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</si>
  <si>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</si>
  <si>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</si>
  <si>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</si>
  <si>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</si>
  <si>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</si>
  <si>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</si>
  <si>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</si>
  <si>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</si>
  <si>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</si>
  <si>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</si>
  <si>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</si>
  <si>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</si>
  <si>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</si>
  <si>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</si>
  <si>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</si>
  <si>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</si>
  <si>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</si>
  <si>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</si>
  <si>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</si>
  <si>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</si>
  <si>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</si>
  <si>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</si>
  <si>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</si>
  <si>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</si>
  <si>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</si>
  <si>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</si>
  <si>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</si>
  <si>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</si>
  <si>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</si>
  <si>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</si>
  <si>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</si>
  <si>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</si>
  <si>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</si>
  <si>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</si>
  <si>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</si>
  <si>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</si>
  <si>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</si>
  <si>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</si>
  <si>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</si>
  <si>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</si>
  <si>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</si>
  <si>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</si>
  <si>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</si>
  <si>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</si>
  <si>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</si>
  <si>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</si>
  <si>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</si>
  <si>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</si>
  <si>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</si>
  <si>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</si>
  <si>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</si>
  <si>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</si>
  <si>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</si>
  <si>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</si>
  <si>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</si>
  <si>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</si>
  <si>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</si>
  <si>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</si>
  <si>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</si>
  <si>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</si>
  <si>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</si>
  <si>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</si>
  <si>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</si>
  <si>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</si>
  <si>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</si>
  <si>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</si>
  <si>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</si>
  <si>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</si>
  <si>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</si>
  <si>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</si>
  <si>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</si>
  <si>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</si>
  <si>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</si>
  <si>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</si>
  <si>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</si>
  <si>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</si>
  <si>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</si>
  <si>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</si>
  <si>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</si>
  <si>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</si>
  <si>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</si>
  <si>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</si>
  <si>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</si>
  <si>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</si>
  <si>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</si>
  <si>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</si>
  <si>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</si>
  <si>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</si>
  <si>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</si>
  <si>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</si>
  <si>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</si>
  <si>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</si>
  <si>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</si>
  <si>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</si>
  <si>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</si>
  <si>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</si>
  <si>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</si>
  <si>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</si>
  <si>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</si>
  <si>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</si>
  <si>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</si>
  <si>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</si>
  <si>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</si>
  <si>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</si>
  <si>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</si>
  <si>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</si>
  <si>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</si>
  <si>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</si>
  <si>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</si>
  <si>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</si>
  <si>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</si>
  <si>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</si>
  <si>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</si>
  <si>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</si>
  <si>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</si>
  <si>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</si>
  <si>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</si>
  <si>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</si>
  <si>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</si>
  <si>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</si>
  <si>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</si>
  <si>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</si>
  <si>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</si>
  <si>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</si>
  <si>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</si>
  <si>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</si>
  <si>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</si>
  <si>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</si>
  <si>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</si>
  <si>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</si>
  <si>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</si>
  <si>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</si>
  <si>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</si>
  <si>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</si>
  <si>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</si>
  <si>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</si>
  <si>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</si>
  <si>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</si>
  <si>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</si>
  <si>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</si>
  <si>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</si>
  <si>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</si>
  <si>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</si>
  <si>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</si>
  <si>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</si>
  <si>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</si>
  <si>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</si>
  <si>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</si>
  <si>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</si>
  <si>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</si>
  <si>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</si>
  <si>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</si>
  <si>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</si>
  <si>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</si>
  <si>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</si>
  <si>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</si>
  <si>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</si>
  <si>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</si>
  <si>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</si>
  <si>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</si>
  <si>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</si>
  <si>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</si>
  <si>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</si>
  <si>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</si>
  <si>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</si>
  <si>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</si>
  <si>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</si>
  <si>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</si>
  <si>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</si>
  <si>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</si>
  <si>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</si>
  <si>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</si>
  <si>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</si>
  <si>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</si>
  <si>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</si>
  <si>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</si>
  <si>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</si>
  <si>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</si>
  <si>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</si>
  <si>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</si>
  <si>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</si>
  <si>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</si>
  <si>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</si>
  <si>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</si>
  <si>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</si>
  <si>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</si>
  <si>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</si>
  <si>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</si>
  <si>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</si>
  <si>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</si>
  <si>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</si>
  <si>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</si>
  <si>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</si>
  <si>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</si>
  <si>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</si>
  <si>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</si>
  <si>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</si>
  <si>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</si>
  <si>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</si>
  <si>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</si>
  <si>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</si>
  <si>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</si>
  <si>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</si>
  <si>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</si>
  <si>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</si>
  <si>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</si>
  <si>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</si>
  <si>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</si>
  <si>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</si>
  <si>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</si>
  <si>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</si>
  <si>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</si>
  <si>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</si>
  <si>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</si>
  <si>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</si>
  <si>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</si>
  <si>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</si>
  <si>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</si>
  <si>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</si>
  <si>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</si>
  <si>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</si>
  <si>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</si>
  <si>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</si>
  <si>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</si>
  <si>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</si>
  <si>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</si>
  <si>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</si>
  <si>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</si>
  <si>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</si>
  <si>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</si>
  <si>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</si>
  <si>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</si>
  <si>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</si>
  <si>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</si>
  <si>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</si>
  <si>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</si>
  <si>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</si>
  <si>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</si>
  <si>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</si>
  <si>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</si>
  <si>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</si>
  <si>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</si>
  <si>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</si>
  <si>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</si>
  <si>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</si>
  <si>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</si>
  <si>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</si>
  <si>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</si>
  <si>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</si>
  <si>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</si>
  <si>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</si>
  <si>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</si>
  <si>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</si>
  <si>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</si>
  <si>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</si>
  <si>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</si>
  <si>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</si>
  <si>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</si>
  <si>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</si>
  <si>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</si>
  <si>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</si>
  <si>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</si>
  <si>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</si>
  <si>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</si>
  <si>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</si>
  <si>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</si>
  <si>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</si>
  <si>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</si>
  <si>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</si>
  <si>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</si>
  <si>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</si>
  <si>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</si>
  <si>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</si>
  <si>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</si>
  <si>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</si>
  <si>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</si>
  <si>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</si>
  <si>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</si>
  <si>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</si>
  <si>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</si>
  <si>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</si>
  <si>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</si>
  <si>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</si>
  <si>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</si>
  <si>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</si>
  <si>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</si>
  <si>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</si>
  <si>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</si>
  <si>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</si>
  <si>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</si>
  <si>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</si>
  <si>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</si>
  <si>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</si>
  <si>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</si>
  <si>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</si>
  <si>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</si>
  <si>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</si>
  <si>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</si>
  <si>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</si>
  <si>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</si>
  <si>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</si>
  <si>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</si>
  <si>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</si>
  <si>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</si>
  <si>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</si>
  <si>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</si>
  <si>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</si>
  <si>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</si>
  <si>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</si>
  <si>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</si>
  <si>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</si>
  <si>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</si>
  <si>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</si>
  <si>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</si>
  <si>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</si>
  <si>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</si>
  <si>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</si>
  <si>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</si>
  <si>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</si>
  <si>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</si>
  <si>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</si>
  <si>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</si>
  <si>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</si>
  <si>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</si>
  <si>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</si>
  <si>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</si>
  <si>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</si>
  <si>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</si>
  <si>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</si>
  <si>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</si>
  <si>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</si>
  <si>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</si>
  <si>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</si>
  <si>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</si>
  <si>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</si>
  <si>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</si>
  <si>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</si>
  <si>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</si>
  <si>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</si>
  <si>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</si>
  <si>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</si>
  <si>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</si>
  <si>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</si>
  <si>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</si>
  <si>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</si>
  <si>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</si>
  <si>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</si>
  <si>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</si>
  <si>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</si>
  <si>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</si>
  <si>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</si>
  <si>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</si>
  <si>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</si>
  <si>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</si>
  <si>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</si>
  <si>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</si>
  <si>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</si>
  <si>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</si>
  <si>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</si>
  <si>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</si>
  <si>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</si>
  <si>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</si>
  <si>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</si>
  <si>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</si>
  <si>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</si>
  <si>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</si>
  <si>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</si>
  <si>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</si>
  <si>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</si>
  <si>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</si>
  <si>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</si>
  <si>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</si>
  <si>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</si>
  <si>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</si>
  <si>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</si>
  <si>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</si>
  <si>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</si>
  <si>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</si>
  <si>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</si>
  <si>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</si>
  <si>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</si>
  <si>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</si>
  <si>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</si>
  <si>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</si>
  <si>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</si>
  <si>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</si>
  <si>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</si>
  <si>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</si>
  <si>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</si>
  <si>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</si>
  <si>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</si>
  <si>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</si>
  <si>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</si>
  <si>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</si>
  <si>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</si>
  <si>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</si>
  <si>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</si>
  <si>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</si>
  <si>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</si>
  <si>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</si>
  <si>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</si>
  <si>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</si>
  <si>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</si>
  <si>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</si>
  <si>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</si>
  <si>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</si>
  <si>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</si>
  <si>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</si>
  <si>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</si>
  <si>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</si>
  <si>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</si>
  <si>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</si>
  <si>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</si>
  <si>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</si>
  <si>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</si>
  <si>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</si>
  <si>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</si>
  <si>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</si>
  <si>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</si>
  <si>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</si>
  <si>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</si>
  <si>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</si>
  <si>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</si>
  <si>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</si>
  <si>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</si>
  <si>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</si>
  <si>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</si>
  <si>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</si>
  <si>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</si>
  <si>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</si>
  <si>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</si>
  <si>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</si>
  <si>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</si>
  <si>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</si>
  <si>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</si>
  <si>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</si>
  <si>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</si>
  <si>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</si>
  <si>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</si>
  <si>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</si>
  <si>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</si>
  <si>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</si>
  <si>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</si>
  <si>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</si>
  <si>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</si>
  <si>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</si>
  <si>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</si>
  <si>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</si>
  <si>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</si>
  <si>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</si>
  <si>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</si>
  <si>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</si>
  <si>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</si>
  <si>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</si>
  <si>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</si>
  <si>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</si>
  <si>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</si>
  <si>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</si>
  <si>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</si>
  <si>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</si>
  <si>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</si>
  <si>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</si>
  <si>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</si>
  <si>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</si>
  <si>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</si>
  <si>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</si>
  <si>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</si>
  <si>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</si>
  <si>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</si>
  <si>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</si>
  <si>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</si>
  <si>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</si>
  <si>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</si>
  <si>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</si>
  <si>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</si>
  <si>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</si>
  <si>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</si>
  <si>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</si>
  <si>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</si>
  <si>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</si>
  <si>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</si>
  <si>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</si>
  <si>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</si>
  <si>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</si>
  <si>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</si>
  <si>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</si>
  <si>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</si>
  <si>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</si>
  <si>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</si>
  <si>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</si>
  <si>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</si>
  <si>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</si>
  <si>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</si>
  <si>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</si>
  <si>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</si>
  <si>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</si>
  <si>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</si>
  <si>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</si>
  <si>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</si>
  <si>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</si>
  <si>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</si>
  <si>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</si>
  <si>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</si>
  <si>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</si>
  <si>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</si>
  <si>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</si>
  <si>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</si>
  <si>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</si>
  <si>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</si>
  <si>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</si>
  <si>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</si>
  <si>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</si>
  <si>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</si>
  <si>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</si>
  <si>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</si>
  <si>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</si>
  <si>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</si>
  <si>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</si>
  <si>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</si>
  <si>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</si>
  <si>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</si>
  <si>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</si>
  <si>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</si>
  <si>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</si>
  <si>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</si>
  <si>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</si>
  <si>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</si>
  <si>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</si>
  <si>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</si>
  <si>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</si>
  <si>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</si>
  <si>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</si>
  <si>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</si>
  <si>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</si>
  <si>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</si>
  <si>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</si>
  <si>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</si>
  <si>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</si>
  <si>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</si>
  <si>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</si>
  <si>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</si>
  <si>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</si>
  <si>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</si>
  <si>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</si>
  <si>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</si>
  <si>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</si>
  <si>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</si>
  <si>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</si>
  <si>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</si>
  <si>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</si>
  <si>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</si>
  <si>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</si>
  <si>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</si>
  <si>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</si>
  <si>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</si>
  <si>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</si>
  <si>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</si>
  <si>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</si>
  <si>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</si>
  <si>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</si>
  <si>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</si>
  <si>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</si>
  <si>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</si>
  <si>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</si>
  <si>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</si>
  <si>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</si>
  <si>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</si>
  <si>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</si>
  <si>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</si>
  <si>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</si>
  <si>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</si>
  <si>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</si>
  <si>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</si>
  <si>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</si>
  <si>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</si>
  <si>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</si>
  <si>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</si>
  <si>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</si>
  <si>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</si>
  <si>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</si>
  <si>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</si>
  <si>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</si>
  <si>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</si>
  <si>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</si>
  <si>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</si>
  <si>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</si>
  <si>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</si>
  <si>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</si>
  <si>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</si>
  <si>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</si>
  <si>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</si>
  <si>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</si>
  <si>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</si>
  <si>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</si>
  <si>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</si>
  <si>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</si>
  <si>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</si>
  <si>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</si>
  <si>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</si>
  <si>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</si>
  <si>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</si>
  <si>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</si>
  <si>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</si>
  <si>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</si>
  <si>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</si>
  <si>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</si>
  <si>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</si>
  <si>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</si>
  <si>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</si>
  <si>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</si>
  <si>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</si>
  <si>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</si>
  <si>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</si>
  <si>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</si>
  <si>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</si>
  <si>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</si>
  <si>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</si>
  <si>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</si>
  <si>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</si>
  <si>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</si>
  <si>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</si>
  <si>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</si>
  <si>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</si>
  <si>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</si>
  <si>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</si>
  <si>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</si>
  <si>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</si>
  <si>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</si>
  <si>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</si>
  <si>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</si>
  <si>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</si>
  <si>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</si>
  <si>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</si>
  <si>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</si>
  <si>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</si>
  <si>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</si>
  <si>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</si>
  <si>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</si>
  <si>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</si>
  <si>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</si>
  <si>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</si>
  <si>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</si>
  <si>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</si>
  <si>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</si>
  <si>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</si>
  <si>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</si>
  <si>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</si>
  <si>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</si>
  <si>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</si>
  <si>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</si>
  <si>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</si>
  <si>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</si>
  <si>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</si>
  <si>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</si>
  <si>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</si>
  <si>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</si>
  <si>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</si>
  <si>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</si>
  <si>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</si>
  <si>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</si>
  <si>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</si>
  <si>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</si>
  <si>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</si>
  <si>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</si>
  <si>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</si>
  <si>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</si>
  <si>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</si>
  <si>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</si>
  <si>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</si>
  <si>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</si>
  <si>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</si>
  <si>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</si>
  <si>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</si>
  <si>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</si>
  <si>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</si>
  <si>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</si>
  <si>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</si>
  <si>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</si>
  <si>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</si>
  <si>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</si>
  <si>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</si>
  <si>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</si>
  <si>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</si>
  <si>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</si>
  <si>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</si>
  <si>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</si>
  <si>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</si>
  <si>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</si>
  <si>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</si>
  <si>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</si>
  <si>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</si>
  <si>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</si>
  <si>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</si>
  <si>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</si>
  <si>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</si>
  <si>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</si>
  <si>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</si>
  <si>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</si>
  <si>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</si>
  <si>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</si>
  <si>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</si>
  <si>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</si>
  <si>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</si>
  <si>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</si>
  <si>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</si>
  <si>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</si>
  <si>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</si>
  <si>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</si>
  <si>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</si>
  <si>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</si>
  <si>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</si>
  <si>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</si>
  <si>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</si>
  <si>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</si>
  <si>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</si>
  <si>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</si>
  <si>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</si>
  <si>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</si>
  <si>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</si>
  <si>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</si>
  <si>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</si>
  <si>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</si>
  <si>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</si>
  <si>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</si>
  <si>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</si>
  <si>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</si>
  <si>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</si>
  <si>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</si>
  <si>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</si>
  <si>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</si>
  <si>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</si>
  <si>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</si>
  <si>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</si>
  <si>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</si>
  <si>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</si>
  <si>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</si>
  <si>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</si>
  <si>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</si>
  <si>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</si>
  <si>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</si>
  <si>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</si>
  <si>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</si>
  <si>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</si>
  <si>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</si>
  <si>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</si>
  <si>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</si>
  <si>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</si>
  <si>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</si>
  <si>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</si>
  <si>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</si>
  <si>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</si>
  <si>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</si>
  <si>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</si>
  <si>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</si>
  <si>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</si>
  <si>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</si>
  <si>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</si>
  <si>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</si>
  <si>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</si>
  <si>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</si>
  <si>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</si>
  <si>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</si>
  <si>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</si>
  <si>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</si>
  <si>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</si>
  <si>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</si>
  <si>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</si>
  <si>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</si>
  <si>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</si>
  <si>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</si>
  <si>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</si>
  <si>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</si>
  <si>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</si>
  <si>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</si>
  <si>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</si>
  <si>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</si>
  <si>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</si>
  <si>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</si>
  <si>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</si>
  <si>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</si>
  <si>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</si>
  <si>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</si>
  <si>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</si>
  <si>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</si>
  <si>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</si>
  <si>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</si>
  <si>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</si>
  <si>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</si>
  <si>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</si>
  <si>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</si>
  <si>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</si>
  <si>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</si>
  <si>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</si>
  <si>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</si>
  <si>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</si>
  <si>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</si>
  <si>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</si>
  <si>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</si>
  <si>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</si>
  <si>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</si>
  <si>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</si>
  <si>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</si>
  <si>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</si>
  <si>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</si>
  <si>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</si>
  <si>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</si>
  <si>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</si>
  <si>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</si>
  <si>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</si>
  <si>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</si>
  <si>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</si>
  <si>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</si>
  <si>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</si>
  <si>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</si>
  <si>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</si>
  <si>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</si>
  <si>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</si>
  <si>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</si>
  <si>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</si>
  <si>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</si>
  <si>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</si>
  <si>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</si>
  <si>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</si>
  <si>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</si>
  <si>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</si>
  <si>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</si>
  <si>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</si>
  <si>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</si>
  <si>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</si>
  <si>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</si>
  <si>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</si>
  <si>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</si>
  <si>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</si>
  <si>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</si>
  <si>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</si>
  <si>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</si>
  <si>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</si>
  <si>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</si>
  <si>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</si>
  <si>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</si>
  <si>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</si>
  <si>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</si>
  <si>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</si>
  <si>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</si>
  <si>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</si>
  <si>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</si>
  <si>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</si>
  <si>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</si>
  <si>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</si>
  <si>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</si>
  <si>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</si>
  <si>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</si>
  <si>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</si>
  <si>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</si>
  <si>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</si>
  <si>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</si>
  <si>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</si>
  <si>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</si>
  <si>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</si>
  <si>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</si>
  <si>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</si>
  <si>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</si>
  <si>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</si>
  <si>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</si>
  <si>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</si>
  <si>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</si>
  <si>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</si>
  <si>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</si>
  <si>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</si>
  <si>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</si>
  <si>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</si>
  <si>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</si>
  <si>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</si>
  <si>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</si>
  <si>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</si>
  <si>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</si>
  <si>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</si>
  <si>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</si>
  <si>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</si>
  <si>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</si>
  <si>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</si>
  <si>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</si>
  <si>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</si>
  <si>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</si>
  <si>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</si>
  <si>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</si>
  <si>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</si>
  <si>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</si>
  <si>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</si>
  <si>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</si>
  <si>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</si>
  <si>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</si>
  <si>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</si>
  <si>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</si>
  <si>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</si>
  <si>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</si>
  <si>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</si>
  <si>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</si>
  <si>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</si>
  <si>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</si>
  <si>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</si>
  <si>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</si>
  <si>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</si>
  <si>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</si>
  <si>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</si>
  <si>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</si>
  <si>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</si>
  <si>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</si>
  <si>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</si>
  <si>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</si>
  <si>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</si>
  <si>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</si>
  <si>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</si>
  <si>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</si>
  <si>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</si>
  <si>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</si>
  <si>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</si>
  <si>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</si>
  <si>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</si>
  <si>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</si>
  <si>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</si>
  <si>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</si>
  <si>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</si>
  <si>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</si>
  <si>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</si>
  <si>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</si>
  <si>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</si>
  <si>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</si>
  <si>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</si>
  <si>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</si>
  <si>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</si>
  <si>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</si>
  <si>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</si>
  <si>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</si>
  <si>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</si>
  <si>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</si>
  <si>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</si>
  <si>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</si>
  <si>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</si>
  <si>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</si>
  <si>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</si>
  <si>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</si>
  <si>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</si>
  <si>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</si>
  <si>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</si>
  <si>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</si>
  <si>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</si>
  <si>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</si>
  <si>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</si>
  <si>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</si>
  <si>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</si>
  <si>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</si>
  <si>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</si>
  <si>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</si>
  <si>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</si>
  <si>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</si>
  <si>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</si>
  <si>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</si>
  <si>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</si>
  <si>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</si>
  <si>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</si>
  <si>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</si>
  <si>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</si>
  <si>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</si>
  <si>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</si>
  <si>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</si>
  <si>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</si>
  <si>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</si>
  <si>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</si>
  <si>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</si>
  <si>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</si>
  <si>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</si>
  <si>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</si>
  <si>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</si>
  <si>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</si>
  <si>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</si>
  <si>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</si>
  <si>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</si>
  <si>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</si>
  <si>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</si>
  <si>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</si>
  <si>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</si>
  <si>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</si>
  <si>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</si>
  <si>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</si>
  <si>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</si>
  <si>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</si>
  <si>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</si>
  <si>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</si>
  <si>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</si>
  <si>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</si>
  <si>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</si>
  <si>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</si>
  <si>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</si>
  <si>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</si>
  <si>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</si>
  <si>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</si>
  <si>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</si>
  <si>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</si>
  <si>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</si>
  <si>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</si>
  <si>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</si>
  <si>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</si>
  <si>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</si>
  <si>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</si>
  <si>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</si>
  <si>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</si>
  <si>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</si>
  <si>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</si>
  <si>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</si>
  <si>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</si>
  <si>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</si>
  <si>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</si>
  <si>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</si>
  <si>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</si>
  <si>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</si>
  <si>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</si>
  <si>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</si>
  <si>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</si>
  <si>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</si>
  <si>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</si>
  <si>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</si>
  <si>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</si>
  <si>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</si>
  <si>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</si>
  <si>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</si>
  <si>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</si>
  <si>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</si>
  <si>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</si>
  <si>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</si>
  <si>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</si>
  <si>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</si>
  <si>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</si>
  <si>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</si>
  <si>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</si>
  <si>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</si>
  <si>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</si>
  <si>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</si>
  <si>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</si>
  <si>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</si>
  <si>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</si>
  <si>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</si>
  <si>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</si>
  <si>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</si>
  <si>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</si>
  <si>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</si>
  <si>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</si>
  <si>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</si>
  <si>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</si>
  <si>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</si>
  <si>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</si>
  <si>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</si>
  <si>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</si>
  <si>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</si>
  <si>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</si>
  <si>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</si>
  <si>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</si>
  <si>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</si>
  <si>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</si>
  <si>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</si>
  <si>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</si>
  <si>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</si>
  <si>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</si>
  <si>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</si>
  <si>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</si>
  <si>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</si>
  <si>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</si>
  <si>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</si>
  <si>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</si>
  <si>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</si>
  <si>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</si>
  <si>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</si>
  <si>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</si>
  <si>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</si>
  <si>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</si>
  <si>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</si>
  <si>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</si>
  <si>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</si>
  <si>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</si>
  <si>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</si>
  <si>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</si>
  <si>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</si>
  <si>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</si>
  <si>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</si>
  <si>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</si>
  <si>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</si>
  <si>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</si>
  <si>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</si>
  <si>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</si>
  <si>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</si>
  <si>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</si>
  <si>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</si>
  <si>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</si>
  <si>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</si>
  <si>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</si>
  <si>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</si>
  <si>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</si>
  <si>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</si>
  <si>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</si>
  <si>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</si>
  <si>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</si>
  <si>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</si>
  <si>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</si>
  <si>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</si>
  <si>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</si>
  <si>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</si>
  <si>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</si>
  <si>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</si>
  <si>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</si>
  <si>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</si>
  <si>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</si>
  <si>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</si>
  <si>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</si>
  <si>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</si>
  <si>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</si>
  <si>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</si>
  <si>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</si>
  <si>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</si>
  <si>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</si>
  <si>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</si>
  <si>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</si>
  <si>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</si>
  <si>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</si>
  <si>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</si>
  <si>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</si>
  <si>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</si>
  <si>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</si>
  <si>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</si>
  <si>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</si>
  <si>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</si>
  <si>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</si>
  <si>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</si>
  <si>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</si>
  <si>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</si>
  <si>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</si>
  <si>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</si>
  <si>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</si>
  <si>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</si>
  <si>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</si>
  <si>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</si>
  <si>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</si>
  <si>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</si>
  <si>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</si>
  <si>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</si>
  <si>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</si>
  <si>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</si>
  <si>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</si>
  <si>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</si>
  <si>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</si>
  <si>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</si>
  <si>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</si>
  <si>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</si>
  <si>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</si>
  <si>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</si>
  <si>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</si>
  <si>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</si>
  <si>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</si>
  <si>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</si>
  <si>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</si>
  <si>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</si>
  <si>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</si>
  <si>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</si>
  <si>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</si>
  <si>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</si>
  <si>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</si>
  <si>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</si>
  <si>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</si>
  <si>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</si>
  <si>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</si>
  <si>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</si>
  <si>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</si>
  <si>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</si>
  <si>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</si>
  <si>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</si>
  <si>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</si>
  <si>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</si>
  <si>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</si>
  <si>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</si>
  <si>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</si>
  <si>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</si>
  <si>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</si>
  <si>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</si>
  <si>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</si>
  <si>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</si>
  <si>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</si>
  <si>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</si>
  <si>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</si>
  <si>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</si>
  <si>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</si>
  <si>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</si>
  <si>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</si>
  <si>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</si>
  <si>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</si>
  <si>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</si>
  <si>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</si>
  <si>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</si>
  <si>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</si>
  <si>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</si>
  <si>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</si>
  <si>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</si>
  <si>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</si>
  <si>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</si>
  <si>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</si>
  <si>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</si>
  <si>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</si>
  <si>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</si>
  <si>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</si>
  <si>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</si>
  <si>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</si>
  <si>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</si>
  <si>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</si>
  <si>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</si>
  <si>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</si>
  <si>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</si>
  <si>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</si>
  <si>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</si>
  <si>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</si>
  <si>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</si>
  <si>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</si>
  <si>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</si>
  <si>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</si>
  <si>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</si>
  <si>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</si>
  <si>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</si>
  <si>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</si>
  <si>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</si>
  <si>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</si>
  <si>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</si>
  <si>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</si>
  <si>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</si>
  <si>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</si>
  <si>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</si>
  <si>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</si>
  <si>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</si>
  <si>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</si>
  <si>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</si>
  <si>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</si>
  <si>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</si>
  <si>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</si>
  <si>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</si>
  <si>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</si>
  <si>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</si>
  <si>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</si>
  <si>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</si>
  <si>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</si>
  <si>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</si>
  <si>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</si>
  <si>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</si>
  <si>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</si>
  <si>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</si>
  <si>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</si>
  <si>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</si>
  <si>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</si>
  <si>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</si>
  <si>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</si>
  <si>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</si>
  <si>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</si>
  <si>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</si>
  <si>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</si>
  <si>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</si>
  <si>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</si>
  <si>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</si>
  <si>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</si>
  <si>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</si>
  <si>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</si>
  <si>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</si>
  <si>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</si>
  <si>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</si>
  <si>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</si>
  <si>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</si>
  <si>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</si>
  <si>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</si>
  <si>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</si>
  <si>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</si>
  <si>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</si>
  <si>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</si>
  <si>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</si>
  <si>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</si>
  <si>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</si>
  <si>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</si>
  <si>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</si>
  <si>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</si>
  <si>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</si>
  <si>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</si>
  <si>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</si>
  <si>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</si>
  <si>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</si>
  <si>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</si>
  <si>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</si>
  <si>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</si>
  <si>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</si>
  <si>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</si>
  <si>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</si>
  <si>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</si>
  <si>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</si>
  <si>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</si>
  <si>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</si>
  <si>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</si>
  <si>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</si>
  <si>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</si>
  <si>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</si>
  <si>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</si>
  <si>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</si>
  <si>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</si>
  <si>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</si>
  <si>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</si>
  <si>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</si>
  <si>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</si>
  <si>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</si>
  <si>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</si>
  <si>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</si>
  <si>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</si>
  <si>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</si>
  <si>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</si>
  <si>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</si>
  <si>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</si>
  <si>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</si>
  <si>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</si>
  <si>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</si>
  <si>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</si>
  <si>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</si>
  <si>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</si>
  <si>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</si>
  <si>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</si>
  <si>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</si>
  <si>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</si>
  <si>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</si>
  <si>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</si>
  <si>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</si>
  <si>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</si>
  <si>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</si>
  <si>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</si>
  <si>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</si>
  <si>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</si>
  <si>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</si>
  <si>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</si>
  <si>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</si>
  <si>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</si>
  <si>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</si>
  <si>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</si>
  <si>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</si>
  <si>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</si>
  <si>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</si>
  <si>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</si>
  <si>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</si>
  <si>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</si>
  <si>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</si>
  <si>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</si>
  <si>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</si>
  <si>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</si>
  <si>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</si>
  <si>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</si>
  <si>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</si>
  <si>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</si>
  <si>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</si>
  <si>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</si>
  <si>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</si>
  <si>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</si>
  <si>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</si>
  <si>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</si>
  <si>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</si>
  <si>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</si>
  <si>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</si>
  <si>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</si>
  <si>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</si>
  <si>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</si>
  <si>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</si>
  <si>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</si>
  <si>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</si>
  <si>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</si>
  <si>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</si>
  <si>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</si>
  <si>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</si>
  <si>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</si>
  <si>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</si>
  <si>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</si>
  <si>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</si>
  <si>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</si>
  <si>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</si>
  <si>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</si>
  <si>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</si>
  <si>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</si>
  <si>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</si>
  <si>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</si>
  <si>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</si>
  <si>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</si>
  <si>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</si>
  <si>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</si>
  <si>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</si>
  <si>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</si>
  <si>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</si>
  <si>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</si>
  <si>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</si>
  <si>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</si>
  <si>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</si>
  <si>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</si>
  <si>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</si>
  <si>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</si>
  <si>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</si>
  <si>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</si>
  <si>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</si>
  <si>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</si>
  <si>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</si>
  <si>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</si>
  <si>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</si>
  <si>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</si>
  <si>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</si>
  <si>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</si>
  <si>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</si>
  <si>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</si>
  <si>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</si>
  <si>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</si>
  <si>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</si>
  <si>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</si>
  <si>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</si>
  <si>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</si>
  <si>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</si>
  <si>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</si>
  <si>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</si>
  <si>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</si>
  <si>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</si>
  <si>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</si>
  <si>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</si>
  <si>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</si>
  <si>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</si>
  <si>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</si>
  <si>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</si>
  <si>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</si>
  <si>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</si>
  <si>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</si>
  <si>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</si>
  <si>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</si>
  <si>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</si>
  <si>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</si>
  <si>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</si>
  <si>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</si>
  <si>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</si>
  <si>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</si>
  <si>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</si>
  <si>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</si>
  <si>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</si>
  <si>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</si>
  <si>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</si>
  <si>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</si>
  <si>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</si>
  <si>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</si>
  <si>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</si>
  <si>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</si>
  <si>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</si>
  <si>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</si>
  <si>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</si>
  <si>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</si>
  <si>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</si>
  <si>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</si>
  <si>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</si>
  <si>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</si>
  <si>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</si>
  <si>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</si>
  <si>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</si>
  <si>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</si>
  <si>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</si>
  <si>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</si>
  <si>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</si>
  <si>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</si>
  <si>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</si>
  <si>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</si>
  <si>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</si>
  <si>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</si>
  <si>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</si>
  <si>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</si>
  <si>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</si>
  <si>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</si>
  <si>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</si>
  <si>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</si>
  <si>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</si>
  <si>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</si>
  <si>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</si>
  <si>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</si>
  <si>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</si>
  <si>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</si>
  <si>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</si>
  <si>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</si>
  <si>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</si>
  <si>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</si>
  <si>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</si>
  <si>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</si>
  <si>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</si>
  <si>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</si>
  <si>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</si>
  <si>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</si>
  <si>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</si>
  <si>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</si>
  <si>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</si>
  <si>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</si>
  <si>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</si>
  <si>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</si>
  <si>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</si>
  <si>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</si>
  <si>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</si>
  <si>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</si>
  <si>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</si>
  <si>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</si>
  <si>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</si>
  <si>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</si>
  <si>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</si>
  <si>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</si>
  <si>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</si>
  <si>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</si>
  <si>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</si>
  <si>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</si>
  <si>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</si>
  <si>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</si>
  <si>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</si>
  <si>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</si>
  <si>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</si>
  <si>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</si>
  <si>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</si>
  <si>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</si>
  <si>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</si>
  <si>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</si>
  <si>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</si>
  <si>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</si>
  <si>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</si>
  <si>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</si>
  <si>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</si>
  <si>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</si>
  <si>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</si>
  <si>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</si>
  <si>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</si>
  <si>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</si>
  <si>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</si>
  <si>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</si>
  <si>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</si>
  <si>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</si>
  <si>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</si>
  <si>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</si>
  <si>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</si>
  <si>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</si>
  <si>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</si>
  <si>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</si>
  <si>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</si>
  <si>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</si>
  <si>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</si>
  <si>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</si>
  <si>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</si>
  <si>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</si>
  <si>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</si>
  <si>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</si>
  <si>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</si>
  <si>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</si>
  <si>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</si>
  <si>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</si>
  <si>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</si>
  <si>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</si>
  <si>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</si>
  <si>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</si>
  <si>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</si>
  <si>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</si>
  <si>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</si>
  <si>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</si>
  <si>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</si>
  <si>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</si>
  <si>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</si>
  <si>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</si>
  <si>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</si>
  <si>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</si>
  <si>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</si>
  <si>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</si>
  <si>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</si>
  <si>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</si>
  <si>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</si>
  <si>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</si>
  <si>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</si>
  <si>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</si>
  <si>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</si>
  <si>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</si>
  <si>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</si>
  <si>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</si>
  <si>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</si>
  <si>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</si>
  <si>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</si>
  <si>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</si>
  <si>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</si>
  <si>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</si>
  <si>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</si>
  <si>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</si>
  <si>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</si>
  <si>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</si>
  <si>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</si>
  <si>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</si>
  <si>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</si>
  <si>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</si>
  <si>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</si>
  <si>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</si>
  <si>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</si>
  <si>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</si>
  <si>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</si>
  <si>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</si>
  <si>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</si>
  <si>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</si>
  <si>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</si>
  <si>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</si>
  <si>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</si>
  <si>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</si>
  <si>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</si>
  <si>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</si>
  <si>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</si>
  <si>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</si>
  <si>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</si>
  <si>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</si>
  <si>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</si>
  <si>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</si>
  <si>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</si>
  <si>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</si>
  <si>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</si>
  <si>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</si>
  <si>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</si>
  <si>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</si>
  <si>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</si>
  <si>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</si>
  <si>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</si>
  <si>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</si>
  <si>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</si>
  <si>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</si>
  <si>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</si>
  <si>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</si>
  <si>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</si>
  <si>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</si>
  <si>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</si>
  <si>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</si>
  <si>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</si>
  <si>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</si>
  <si>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</si>
  <si>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</si>
  <si>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</si>
  <si>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</si>
  <si>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</si>
  <si>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</si>
  <si>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</si>
  <si>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</si>
  <si>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</si>
  <si>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</si>
  <si>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</si>
  <si>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</si>
  <si>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</si>
  <si>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</si>
  <si>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</si>
  <si>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</si>
  <si>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</si>
  <si>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</si>
  <si>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</si>
  <si>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</si>
  <si>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</si>
  <si>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</si>
  <si>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</si>
  <si>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</si>
  <si>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</si>
  <si>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</si>
  <si>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</si>
  <si>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</si>
  <si>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</si>
  <si>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</si>
  <si>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</si>
  <si>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</si>
  <si>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</si>
  <si>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</si>
  <si>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</si>
  <si>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</si>
  <si>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</si>
  <si>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</si>
  <si>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</si>
  <si>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</si>
  <si>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</si>
  <si>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</si>
  <si>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</si>
  <si>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</si>
  <si>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</si>
  <si>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</si>
  <si>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</si>
  <si>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</si>
  <si>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</si>
  <si>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</si>
  <si>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</si>
  <si>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</si>
  <si>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</si>
  <si>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</si>
  <si>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</si>
  <si>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</si>
  <si>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</si>
  <si>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</si>
  <si>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</si>
  <si>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</si>
  <si>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</si>
  <si>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</si>
  <si>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</si>
  <si>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</si>
  <si>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</si>
  <si>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</si>
  <si>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</si>
  <si>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</si>
  <si>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</si>
  <si>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</si>
  <si>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</si>
  <si>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</si>
  <si>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</si>
  <si>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</si>
  <si>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</si>
  <si>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</si>
  <si>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</si>
  <si>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</si>
  <si>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</si>
  <si>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</si>
  <si>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</si>
  <si>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</si>
  <si>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</si>
  <si>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</si>
  <si>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</si>
  <si>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</si>
  <si>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</si>
  <si>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</si>
  <si>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</si>
  <si>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</si>
  <si>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</si>
  <si>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</si>
  <si>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</si>
  <si>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</si>
  <si>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</si>
  <si>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</si>
  <si>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</si>
  <si>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</si>
  <si>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</si>
  <si>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</si>
  <si>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</si>
  <si>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</si>
  <si>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</si>
  <si>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</si>
  <si>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</si>
  <si>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</si>
  <si>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</si>
  <si>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</si>
  <si>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</si>
  <si>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</si>
  <si>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</si>
  <si>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</si>
  <si>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</si>
  <si>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</si>
  <si>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</si>
  <si>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</si>
  <si>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</si>
  <si>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</si>
  <si>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</si>
  <si>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</si>
  <si>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</si>
  <si>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</si>
  <si>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</si>
  <si>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</si>
  <si>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</si>
  <si>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</si>
  <si>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</si>
  <si>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</si>
  <si>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</si>
  <si>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</si>
  <si>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</si>
  <si>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</si>
  <si>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</si>
  <si>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</si>
  <si>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</si>
  <si>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</si>
  <si>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</si>
  <si>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</si>
  <si>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</si>
  <si>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</si>
  <si>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</si>
  <si>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</si>
  <si>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</si>
  <si>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</si>
  <si>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</si>
  <si>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</si>
  <si>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</si>
  <si>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</si>
  <si>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</si>
  <si>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</si>
  <si>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</si>
  <si>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</si>
  <si>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</si>
  <si>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</si>
  <si>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</si>
  <si>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</si>
  <si>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</si>
  <si>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</si>
  <si>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</si>
  <si>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</si>
  <si>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</si>
  <si>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</si>
  <si>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</si>
  <si>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</si>
  <si>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</si>
  <si>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</si>
  <si>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</si>
  <si>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</si>
  <si>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</si>
  <si>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</si>
  <si>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</si>
  <si>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</si>
  <si>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</si>
  <si>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</si>
  <si>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</si>
  <si>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</si>
  <si>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</si>
  <si>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</si>
  <si>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</si>
  <si>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</si>
  <si>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</si>
  <si>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</si>
  <si>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</si>
  <si>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</si>
  <si>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</si>
  <si>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</si>
  <si>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</si>
  <si>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</si>
  <si>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</si>
  <si>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</si>
  <si>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</si>
  <si>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</si>
  <si>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</si>
  <si>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</si>
  <si>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</si>
  <si>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</si>
  <si>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</si>
  <si>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</si>
  <si>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</si>
  <si>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</si>
  <si>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</si>
  <si>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</si>
  <si>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</si>
  <si>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</si>
  <si>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</si>
  <si>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</si>
  <si>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</si>
  <si>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</si>
  <si>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</si>
  <si>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</si>
  <si>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</si>
  <si>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</si>
  <si>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</si>
  <si>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</si>
  <si>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</si>
  <si>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</si>
  <si>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</si>
  <si>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</si>
  <si>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</si>
  <si>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</si>
  <si>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</si>
  <si>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</si>
  <si>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</si>
  <si>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</si>
  <si>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</si>
  <si>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</si>
  <si>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</si>
  <si>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</si>
  <si>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</si>
  <si>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</si>
  <si>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</si>
  <si>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</si>
  <si>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</si>
  <si>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</si>
  <si>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</si>
  <si>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</si>
  <si>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</si>
  <si>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</si>
  <si>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</si>
  <si>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</si>
  <si>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</si>
  <si>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</si>
  <si>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</si>
  <si>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</si>
  <si>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</si>
  <si>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</si>
  <si>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</si>
  <si>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</si>
  <si>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</si>
  <si>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</si>
  <si>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</si>
  <si>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</si>
  <si>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</si>
  <si>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</si>
  <si>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</si>
  <si>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</si>
  <si>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</si>
  <si>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</si>
  <si>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</si>
  <si>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</si>
  <si>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</si>
  <si>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</si>
  <si>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</si>
  <si>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</si>
  <si>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</si>
  <si>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</si>
  <si>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</si>
  <si>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</si>
  <si>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</si>
  <si>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</si>
  <si>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</si>
  <si>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</si>
  <si>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</si>
  <si>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</si>
  <si>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</si>
  <si>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</si>
  <si>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</si>
  <si>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</si>
  <si>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</si>
  <si>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</si>
  <si>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</si>
  <si>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</si>
  <si>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</si>
  <si>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</si>
  <si>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</si>
  <si>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</si>
  <si>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</si>
  <si>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</si>
  <si>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</si>
  <si>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</si>
  <si>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</si>
  <si>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</si>
  <si>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</si>
  <si>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</si>
  <si>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</si>
  <si>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</si>
  <si>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</si>
  <si>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</si>
  <si>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</si>
  <si>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</si>
  <si>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</si>
  <si>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</si>
  <si>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</si>
  <si>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</si>
  <si>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</si>
  <si>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</si>
  <si>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</si>
  <si>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</si>
  <si>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</si>
  <si>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</si>
  <si>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</si>
  <si>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</si>
  <si>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</si>
  <si>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</si>
  <si>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</si>
  <si>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</si>
  <si>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</si>
  <si>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</si>
  <si>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</si>
  <si>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</si>
  <si>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</si>
  <si>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</si>
  <si>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</si>
  <si>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</si>
  <si>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</si>
  <si>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</si>
  <si>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</si>
  <si>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</si>
  <si>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</si>
  <si>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</si>
  <si>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</si>
  <si>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</si>
  <si>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</si>
  <si>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</si>
  <si>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</si>
  <si>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</si>
  <si>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</si>
  <si>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</si>
  <si>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</si>
  <si>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</si>
  <si>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</si>
  <si>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</si>
  <si>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</si>
  <si>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</si>
  <si>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</si>
  <si>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</si>
  <si>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</si>
  <si>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</si>
  <si>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</si>
  <si>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</si>
  <si>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</si>
  <si>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</si>
  <si>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</si>
  <si>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</si>
  <si>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</si>
  <si>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</si>
  <si>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</si>
  <si>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</si>
  <si>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</si>
  <si>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</si>
  <si>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</si>
  <si>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</si>
  <si>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</si>
  <si>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</si>
  <si>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</si>
  <si>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</si>
  <si>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</si>
  <si>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</si>
  <si>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</si>
  <si>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</si>
  <si>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</si>
  <si>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</si>
  <si>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</si>
  <si>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</si>
  <si>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</si>
  <si>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</si>
  <si>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</si>
  <si>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</si>
  <si>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</si>
  <si>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</si>
  <si>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</si>
  <si>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</si>
  <si>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</si>
  <si>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</si>
  <si>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</si>
  <si>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</si>
  <si>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</si>
  <si>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</si>
  <si>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</si>
  <si>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</si>
  <si>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</si>
  <si>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</si>
  <si>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</si>
  <si>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</si>
  <si>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</si>
  <si>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</si>
  <si>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</si>
  <si>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</si>
  <si>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</si>
  <si>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</si>
  <si>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</si>
  <si>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</si>
  <si>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</si>
  <si>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</si>
  <si>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</si>
  <si>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</si>
  <si>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</si>
  <si>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</si>
  <si>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</si>
  <si>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</si>
  <si>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</si>
  <si>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</si>
  <si>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</si>
  <si>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</si>
  <si>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</si>
  <si>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</si>
  <si>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</si>
  <si>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</si>
  <si>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</si>
  <si>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</si>
  <si>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</si>
  <si>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</si>
  <si>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</si>
  <si>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</si>
  <si>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</si>
  <si>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</si>
  <si>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</si>
  <si>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</si>
  <si>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</si>
  <si>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</si>
  <si>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</si>
  <si>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</si>
  <si>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</si>
  <si>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</si>
  <si>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</si>
  <si>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</si>
  <si>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</si>
  <si>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</si>
  <si>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</si>
  <si>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</si>
  <si>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</si>
  <si>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</si>
  <si>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</si>
  <si>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</si>
  <si>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</si>
  <si>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</si>
  <si>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</si>
  <si>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</si>
  <si>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</si>
  <si>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</si>
  <si>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</si>
  <si>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</si>
  <si>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</si>
  <si>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</si>
  <si>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</si>
  <si>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</si>
  <si>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</si>
  <si>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</si>
  <si>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</si>
  <si>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</si>
  <si>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</si>
  <si>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</si>
  <si>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</si>
  <si>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</si>
  <si>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</si>
  <si>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</si>
  <si>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</si>
  <si>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</si>
  <si>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</si>
  <si>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</si>
  <si>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</si>
  <si>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</si>
  <si>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</si>
  <si>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</si>
  <si>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</si>
  <si>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</si>
  <si>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</si>
  <si>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</si>
  <si>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</si>
  <si>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</si>
  <si>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</si>
  <si>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</si>
  <si>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</si>
  <si>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</si>
  <si>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</si>
  <si>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</si>
  <si>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</si>
  <si>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</si>
  <si>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</si>
  <si>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</si>
  <si>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</si>
  <si>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</si>
  <si>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</si>
  <si>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</si>
  <si>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</si>
  <si>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</si>
  <si>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</si>
  <si>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</si>
  <si>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</si>
  <si>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</si>
  <si>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</si>
  <si>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</si>
  <si>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</si>
  <si>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</si>
  <si>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</si>
  <si>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</si>
  <si>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</si>
  <si>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</si>
  <si>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</si>
  <si>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</si>
  <si>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</si>
  <si>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</si>
  <si>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</si>
  <si>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</si>
  <si>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</si>
  <si>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</si>
  <si>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</si>
  <si>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</si>
  <si>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</si>
  <si>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</si>
  <si>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</si>
  <si>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</si>
  <si>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</si>
  <si>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</si>
  <si>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</si>
  <si>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</si>
  <si>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</si>
  <si>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</si>
  <si>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</si>
  <si>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</si>
  <si>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</si>
  <si>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</si>
  <si>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</si>
  <si>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</si>
  <si>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</si>
  <si>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</si>
  <si>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</si>
  <si>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</si>
  <si>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</si>
  <si>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</si>
  <si>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</si>
  <si>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</si>
  <si>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</si>
  <si>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</si>
  <si>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</si>
  <si>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</si>
  <si>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</si>
  <si>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</si>
  <si>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</si>
  <si>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</si>
  <si>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</si>
  <si>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</si>
  <si>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</si>
  <si>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</si>
  <si>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</si>
  <si>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</si>
  <si>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</si>
  <si>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</si>
  <si>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</si>
  <si>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</si>
  <si>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</si>
  <si>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</si>
  <si>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</si>
  <si>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</si>
  <si>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</si>
  <si>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</si>
  <si>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</si>
  <si>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</si>
  <si>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</si>
  <si>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</si>
  <si>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</si>
  <si>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</si>
  <si>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</si>
  <si>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</si>
  <si>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</si>
  <si>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</si>
  <si>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</si>
  <si>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</si>
  <si>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</si>
  <si>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</si>
  <si>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</si>
  <si>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</si>
  <si>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</si>
  <si>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</si>
  <si>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</si>
  <si>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</si>
  <si>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</si>
  <si>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</si>
  <si>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</si>
  <si>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</si>
  <si>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</si>
  <si>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</si>
  <si>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</si>
  <si>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</si>
  <si>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</si>
  <si>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</si>
  <si>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</si>
  <si>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</si>
  <si>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</si>
  <si>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</si>
  <si>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</si>
  <si>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</si>
  <si>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</si>
  <si>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</si>
  <si>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</si>
  <si>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</si>
  <si>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</si>
  <si>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</si>
  <si>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</si>
  <si>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</si>
  <si>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</si>
  <si>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</si>
  <si>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</si>
  <si>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</si>
  <si>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</si>
  <si>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</si>
  <si>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</si>
  <si>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</si>
  <si>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</si>
  <si>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</si>
  <si>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</si>
  <si>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</si>
  <si>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</si>
  <si>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</si>
  <si>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</si>
  <si>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</si>
  <si>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</si>
  <si>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</si>
  <si>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</si>
  <si>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</si>
  <si>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</si>
  <si>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</si>
  <si>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</si>
  <si>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</si>
  <si>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</si>
  <si>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</si>
  <si>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</si>
  <si>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</si>
  <si>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</si>
  <si>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</si>
  <si>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</si>
  <si>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</si>
  <si>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</si>
  <si>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</si>
  <si>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</si>
  <si>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</si>
  <si>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</si>
  <si>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</si>
  <si>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</si>
  <si>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</si>
  <si>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</si>
  <si>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</si>
  <si>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</si>
  <si>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</si>
  <si>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</si>
  <si>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</si>
  <si>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</si>
  <si>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</si>
  <si>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</si>
  <si>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</si>
  <si>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</si>
  <si>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</si>
  <si>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</si>
  <si>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</si>
  <si>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</si>
  <si>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</si>
  <si>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</si>
  <si>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</si>
  <si>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</si>
  <si>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</si>
  <si>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</si>
  <si>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</si>
  <si>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</si>
  <si>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</si>
  <si>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</si>
  <si>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</si>
  <si>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</si>
  <si>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</si>
  <si>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</si>
  <si>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</si>
  <si>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</si>
  <si>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</si>
  <si>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</si>
  <si>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</si>
  <si>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</si>
  <si>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</si>
  <si>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</si>
  <si>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</si>
  <si>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</si>
  <si>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</si>
  <si>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</si>
  <si>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</si>
  <si>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</si>
  <si>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</si>
  <si>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</si>
  <si>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</si>
  <si>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</si>
  <si>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</si>
  <si>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</si>
  <si>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</si>
  <si>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</si>
  <si>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</si>
  <si>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</si>
  <si>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</si>
  <si>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</si>
  <si>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</si>
  <si>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</si>
  <si>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</si>
  <si>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</si>
  <si>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</si>
  <si>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</si>
  <si>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</si>
  <si>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</si>
  <si>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</si>
  <si>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</si>
  <si>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</si>
  <si>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</si>
  <si>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</si>
  <si>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</si>
  <si>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</si>
  <si>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</si>
  <si>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</si>
  <si>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</si>
  <si>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</si>
  <si>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</si>
  <si>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</si>
  <si>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</si>
  <si>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</si>
  <si>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</si>
  <si>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</si>
  <si>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</si>
  <si>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</si>
  <si>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</si>
  <si>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</si>
  <si>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</si>
  <si>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</si>
  <si>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</si>
  <si>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</si>
  <si>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</si>
  <si>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</si>
  <si>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</si>
  <si>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</si>
  <si>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</si>
  <si>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</si>
  <si>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</si>
  <si>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</si>
  <si>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</si>
  <si>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</si>
  <si>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</si>
  <si>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</si>
  <si>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</si>
  <si>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</si>
  <si>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</si>
  <si>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</si>
  <si>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</si>
  <si>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</si>
  <si>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</si>
  <si>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</si>
  <si>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</si>
  <si>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</si>
  <si>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</si>
  <si>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</si>
  <si>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</si>
  <si>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</si>
  <si>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</si>
  <si>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</si>
  <si>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</si>
  <si>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</si>
  <si>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</si>
  <si>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</si>
  <si>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</si>
  <si>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</si>
  <si>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</si>
  <si>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</si>
  <si>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</si>
  <si>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</si>
  <si>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</si>
  <si>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</si>
  <si>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</si>
  <si>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</si>
  <si>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</si>
  <si>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</si>
  <si>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</si>
  <si>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</si>
  <si>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</si>
  <si>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</si>
  <si>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</si>
  <si>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</si>
  <si>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</si>
  <si>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</si>
  <si>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</si>
  <si>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</si>
  <si>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</si>
  <si>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</si>
  <si>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</si>
  <si>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</si>
  <si>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</si>
  <si>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</si>
  <si>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</si>
  <si>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</si>
  <si>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</si>
  <si>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</si>
  <si>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</si>
  <si>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</si>
  <si>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</si>
  <si>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</si>
  <si>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</si>
  <si>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</si>
  <si>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</si>
  <si>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</si>
  <si>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</si>
  <si>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</si>
  <si>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</si>
  <si>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</si>
  <si>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</si>
  <si>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</si>
  <si>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</si>
  <si>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</si>
  <si>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</si>
  <si>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</si>
  <si>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</si>
  <si>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</si>
  <si>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</si>
  <si>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</si>
  <si>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</si>
  <si>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</si>
  <si>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</si>
  <si>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</si>
  <si>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</si>
  <si>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</si>
  <si>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</si>
  <si>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</si>
  <si>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</si>
  <si>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</si>
  <si>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</si>
  <si>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</si>
  <si>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</si>
  <si>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</si>
  <si>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</si>
  <si>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</si>
  <si>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</si>
  <si>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</si>
  <si>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</si>
  <si>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</si>
  <si>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</si>
  <si>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</si>
  <si>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</si>
  <si>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</si>
  <si>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</si>
  <si>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</si>
  <si>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</si>
  <si>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</si>
  <si>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</si>
  <si>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</si>
  <si>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</si>
  <si>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</si>
  <si>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</si>
  <si>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</si>
  <si>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</si>
  <si>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</si>
  <si>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</si>
  <si>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</si>
  <si>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</si>
  <si>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</si>
  <si>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</si>
  <si>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</si>
  <si>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</si>
  <si>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</si>
  <si>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</si>
  <si>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</si>
  <si>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</si>
  <si>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</si>
  <si>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</si>
  <si>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</si>
  <si>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</si>
  <si>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</si>
  <si>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</si>
  <si>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</si>
  <si>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</si>
  <si>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</si>
  <si>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</si>
  <si>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</si>
  <si>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</si>
  <si>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</si>
  <si>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</si>
  <si>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</si>
  <si>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</si>
  <si>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</si>
  <si>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</si>
  <si>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</si>
  <si>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</si>
  <si>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</si>
  <si>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</si>
  <si>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</si>
  <si>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</si>
  <si>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</si>
  <si>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</si>
  <si>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</si>
  <si>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</si>
  <si>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</si>
  <si>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</si>
  <si>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</si>
  <si>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</si>
  <si>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</si>
  <si>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</si>
  <si>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</si>
  <si>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</si>
  <si>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</si>
  <si>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</si>
  <si>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</si>
  <si>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</si>
  <si>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</si>
  <si>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</si>
  <si>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</si>
  <si>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</si>
  <si>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</si>
  <si>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</si>
  <si>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</si>
  <si>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</si>
  <si>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</si>
  <si>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</si>
  <si>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</si>
  <si>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</si>
  <si>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</si>
  <si>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</si>
  <si>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</si>
  <si>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</si>
  <si>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</si>
  <si>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</si>
  <si>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</si>
  <si>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</si>
  <si>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</si>
  <si>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</si>
  <si>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</si>
  <si>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</si>
  <si>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</si>
  <si>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</si>
  <si>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</si>
  <si>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</si>
  <si>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</si>
  <si>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</si>
  <si>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</si>
  <si>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</si>
  <si>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</si>
  <si>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</si>
  <si>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</si>
  <si>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</si>
  <si>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</si>
  <si>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</si>
  <si>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</si>
  <si>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</si>
  <si>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</si>
  <si>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</si>
  <si>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</si>
  <si>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</si>
  <si>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</si>
  <si>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</si>
  <si>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</si>
  <si>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</si>
  <si>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</si>
  <si>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</si>
  <si>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</si>
  <si>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</si>
  <si>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</si>
  <si>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</si>
  <si>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</si>
  <si>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</si>
  <si>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</si>
  <si>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</si>
  <si>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</si>
  <si>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</si>
  <si>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</si>
  <si>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</si>
  <si>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</si>
  <si>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</si>
  <si>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</si>
  <si>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</si>
  <si>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</si>
  <si>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</si>
  <si>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</si>
  <si>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</si>
  <si>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</si>
  <si>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</si>
  <si>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</si>
  <si>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</si>
  <si>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</si>
  <si>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</si>
  <si>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</si>
  <si>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</si>
  <si>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</si>
  <si>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</si>
  <si>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</si>
  <si>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</si>
  <si>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</si>
  <si>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</si>
  <si>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</si>
  <si>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</si>
  <si>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</si>
  <si>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</si>
  <si>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</si>
  <si>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</si>
  <si>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</si>
  <si>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</si>
  <si>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</si>
  <si>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</si>
  <si>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</si>
  <si>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</si>
  <si>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</si>
  <si>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</si>
  <si>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</si>
  <si>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</si>
  <si>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</si>
  <si>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</si>
  <si>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</si>
  <si>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</si>
  <si>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</si>
  <si>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</si>
  <si>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</si>
  <si>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</si>
  <si>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</si>
  <si>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</si>
  <si>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</si>
  <si>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</si>
  <si>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</si>
  <si>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</si>
  <si>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</si>
  <si>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</si>
  <si>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</si>
  <si>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</si>
  <si>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</si>
  <si>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</si>
  <si>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</si>
  <si>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</si>
  <si>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</si>
  <si>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</si>
  <si>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</si>
  <si>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</si>
  <si>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</si>
  <si>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</si>
  <si>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</si>
  <si>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</si>
  <si>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</si>
  <si>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</si>
  <si>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</si>
  <si>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</si>
  <si>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</si>
  <si>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</si>
  <si>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</si>
  <si>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</si>
  <si>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</si>
  <si>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</si>
  <si>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</si>
  <si>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</si>
  <si>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</si>
  <si>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</si>
  <si>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</si>
  <si>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</si>
  <si>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</si>
  <si>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</si>
  <si>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</si>
  <si>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</si>
  <si>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</si>
  <si>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</si>
  <si>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</si>
  <si>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</si>
  <si>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</si>
  <si>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</si>
  <si>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</si>
  <si>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</si>
  <si>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</si>
  <si>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</si>
  <si>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</si>
  <si>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</si>
  <si>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</si>
  <si>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</si>
  <si>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</si>
  <si>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</si>
  <si>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</si>
  <si>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</si>
  <si>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</si>
  <si>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</si>
  <si>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</si>
  <si>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</si>
  <si>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</si>
  <si>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</si>
  <si>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</si>
  <si>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</si>
  <si>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</si>
  <si>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</si>
  <si>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</si>
  <si>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</si>
  <si>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</si>
  <si>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</si>
  <si>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</si>
  <si>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</si>
  <si>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</si>
  <si>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</si>
  <si>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</si>
  <si>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</si>
  <si>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</si>
  <si>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</si>
  <si>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</si>
  <si>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</si>
  <si>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</si>
  <si>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</si>
  <si>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</si>
  <si>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</si>
  <si>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</si>
  <si>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</si>
  <si>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</si>
  <si>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</si>
  <si>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</si>
  <si>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</si>
  <si>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</si>
  <si>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</si>
  <si>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</si>
  <si>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</si>
  <si>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</si>
  <si>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</si>
  <si>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</si>
  <si>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</si>
  <si>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</si>
  <si>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</si>
  <si>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</si>
  <si>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</si>
  <si>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</si>
  <si>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</si>
  <si>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</si>
  <si>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</si>
  <si>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</si>
  <si>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</si>
  <si>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</si>
  <si>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</si>
  <si>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</si>
  <si>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</si>
  <si>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</si>
  <si>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</si>
  <si>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</si>
  <si>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</si>
  <si>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</si>
  <si>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</si>
  <si>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</si>
  <si>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</si>
  <si>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</si>
  <si>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</si>
  <si>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</si>
  <si>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</si>
  <si>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</si>
  <si>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</si>
  <si>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</si>
  <si>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</si>
  <si>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</si>
  <si>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</si>
  <si>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</si>
  <si>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</si>
  <si>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</si>
  <si>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</si>
  <si>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</si>
  <si>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</si>
  <si>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</si>
  <si>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</si>
  <si>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</si>
  <si>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</si>
  <si>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</si>
  <si>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</si>
  <si>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</si>
  <si>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</si>
  <si>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</si>
  <si>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</si>
  <si>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</si>
  <si>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</si>
  <si>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</si>
  <si>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</si>
  <si>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</si>
  <si>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</si>
  <si>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</si>
  <si>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</si>
  <si>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</si>
  <si>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</si>
  <si>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</si>
  <si>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</si>
  <si>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</si>
  <si>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</si>
  <si>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</si>
  <si>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</si>
  <si>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</si>
  <si>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</si>
  <si>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</si>
  <si>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</si>
  <si>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</si>
  <si>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</si>
  <si>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</si>
  <si>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</si>
  <si>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</si>
  <si>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</si>
  <si>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</si>
  <si>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</si>
  <si>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</si>
  <si>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</si>
  <si>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</si>
  <si>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</si>
  <si>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</si>
  <si>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</si>
  <si>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</si>
  <si>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</si>
  <si>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</si>
  <si>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</si>
  <si>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</si>
  <si>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</si>
  <si>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</si>
  <si>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</si>
  <si>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</si>
  <si>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</si>
  <si>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</si>
  <si>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</si>
  <si>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</si>
  <si>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</si>
  <si>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</si>
  <si>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</si>
  <si>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</si>
  <si>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</si>
  <si>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</si>
  <si>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</si>
  <si>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</si>
  <si>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</si>
  <si>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</si>
  <si>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</si>
  <si>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</si>
  <si>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</si>
  <si>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</si>
  <si>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</si>
  <si>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</si>
  <si>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</si>
  <si>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</si>
  <si>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</si>
  <si>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</si>
  <si>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</si>
  <si>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</si>
  <si>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</si>
  <si>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</si>
  <si>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</si>
  <si>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</si>
  <si>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</si>
  <si>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</si>
  <si>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</si>
  <si>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</si>
  <si>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</si>
  <si>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</si>
  <si>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</si>
  <si>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</si>
  <si>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</si>
  <si>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</si>
  <si>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</si>
  <si>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</si>
  <si>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</si>
  <si>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</si>
  <si>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</si>
  <si>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</si>
  <si>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</si>
  <si>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</si>
  <si>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</si>
  <si>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</si>
  <si>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</si>
  <si>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</si>
  <si>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</si>
  <si>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</si>
  <si>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</si>
  <si>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</si>
  <si>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</si>
  <si>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</si>
  <si>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</si>
  <si>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</si>
  <si>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</si>
  <si>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</si>
  <si>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</si>
  <si>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</si>
  <si>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</si>
  <si>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</si>
  <si>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</si>
  <si>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</si>
  <si>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</si>
  <si>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</si>
  <si>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</si>
  <si>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</si>
  <si>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</si>
  <si>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</si>
  <si>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</si>
  <si>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</si>
  <si>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</si>
  <si>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</si>
  <si>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</si>
  <si>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</si>
  <si>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</si>
  <si>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</si>
  <si>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</si>
  <si>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</si>
  <si>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</si>
  <si>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</si>
  <si>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</si>
  <si>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</si>
  <si>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</si>
  <si>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</si>
  <si>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</si>
  <si>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</si>
  <si>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</si>
  <si>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</si>
  <si>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</si>
  <si>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</si>
  <si>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</si>
  <si>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</si>
  <si>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</si>
  <si>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</si>
  <si>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</si>
  <si>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</si>
  <si>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</si>
  <si>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</si>
  <si>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</si>
  <si>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</si>
  <si>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</si>
  <si>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</si>
  <si>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</si>
  <si>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</si>
  <si>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</si>
  <si>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</si>
  <si>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</si>
  <si>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</si>
  <si>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</si>
  <si>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</si>
  <si>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</si>
  <si>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</si>
  <si>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</si>
  <si>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</si>
  <si>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</si>
  <si>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</si>
  <si>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</si>
  <si>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</si>
  <si>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</si>
  <si>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</si>
  <si>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</si>
  <si>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</si>
  <si>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</si>
  <si>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</si>
  <si>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</si>
  <si>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</si>
  <si>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</si>
  <si>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</si>
  <si>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</si>
  <si>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</si>
  <si>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</si>
  <si>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</si>
  <si>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</si>
  <si>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</si>
  <si>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</si>
  <si>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</si>
  <si>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</si>
  <si>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</si>
  <si>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</si>
  <si>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</si>
  <si>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</si>
  <si>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</si>
  <si>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</si>
  <si>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</si>
  <si>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</si>
  <si>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</si>
  <si>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</si>
  <si>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</si>
  <si>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</si>
  <si>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</si>
  <si>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</si>
  <si>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</si>
  <si>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</si>
  <si>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</si>
  <si>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</si>
  <si>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</si>
  <si>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</si>
  <si>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</si>
  <si>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</si>
  <si>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</si>
  <si>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</si>
  <si>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</si>
  <si>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</si>
  <si>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</si>
  <si>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</si>
  <si>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</si>
  <si>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</si>
  <si>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</si>
  <si>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</si>
  <si>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</si>
  <si>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</si>
  <si>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</si>
  <si>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</si>
  <si>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</si>
  <si>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</si>
  <si>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</si>
  <si>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</si>
  <si>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</si>
  <si>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</si>
  <si>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</si>
  <si>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</si>
  <si>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</si>
  <si>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</si>
  <si>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</si>
  <si>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</si>
  <si>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</si>
  <si>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</si>
  <si>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</si>
  <si>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</si>
  <si>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</si>
  <si>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</si>
  <si>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</si>
  <si>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</si>
  <si>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</si>
  <si>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</si>
  <si>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</si>
  <si>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</si>
  <si>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</si>
  <si>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</si>
  <si>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</si>
  <si>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</si>
  <si>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</si>
  <si>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</si>
  <si>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</si>
  <si>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</si>
  <si>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</si>
  <si>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</si>
  <si>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</si>
  <si>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</si>
  <si>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</si>
  <si>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</si>
  <si>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</si>
  <si>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</si>
  <si>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</si>
  <si>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</si>
  <si>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</si>
  <si>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</si>
  <si>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</si>
  <si>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</si>
  <si>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</si>
  <si>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</si>
  <si>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</si>
  <si>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</si>
  <si>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</si>
  <si>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</si>
  <si>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</si>
  <si>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</si>
  <si>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</si>
  <si>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</si>
  <si>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</si>
  <si>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</si>
  <si>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</si>
  <si>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</si>
  <si>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</si>
  <si>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</si>
  <si>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</si>
  <si>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</si>
  <si>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</si>
  <si>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</si>
  <si>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</si>
  <si>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</si>
  <si>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</si>
  <si>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</si>
  <si>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</si>
  <si>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</si>
  <si>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</si>
  <si>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</si>
  <si>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</si>
  <si>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</si>
  <si>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</si>
  <si>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</si>
  <si>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</si>
  <si>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</si>
  <si>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</si>
  <si>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</si>
  <si>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</si>
  <si>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</si>
  <si>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</si>
  <si>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</si>
  <si>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</si>
  <si>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</si>
  <si>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</si>
  <si>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</si>
  <si>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</si>
  <si>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</si>
  <si>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</si>
  <si>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</si>
  <si>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</si>
  <si>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</si>
  <si>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</si>
  <si>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</si>
  <si>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</si>
  <si>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</si>
  <si>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</si>
  <si>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</si>
  <si>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</si>
  <si>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</si>
  <si>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</si>
  <si>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</si>
  <si>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</si>
  <si>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</si>
  <si>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</si>
  <si>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</si>
  <si>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</si>
  <si>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</si>
  <si>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</si>
  <si>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</si>
  <si>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</si>
  <si>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</si>
  <si>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</si>
  <si>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</si>
  <si>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</si>
  <si>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</si>
  <si>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</si>
  <si>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</si>
  <si>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</si>
  <si>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</si>
  <si>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</si>
  <si>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</si>
  <si>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</si>
  <si>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</si>
  <si>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</si>
  <si>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</si>
  <si>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</si>
  <si>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</si>
  <si>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</si>
  <si>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</si>
  <si>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</si>
  <si>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</si>
  <si>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</si>
  <si>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</si>
  <si>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</si>
  <si>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</si>
  <si>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</si>
  <si>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</si>
  <si>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</si>
  <si>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</si>
  <si>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</si>
  <si>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</si>
  <si>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</si>
  <si>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</si>
  <si>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</si>
  <si>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</si>
  <si>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</si>
  <si>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</si>
  <si>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</si>
  <si>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</si>
  <si>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</si>
  <si>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</si>
  <si>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</si>
  <si>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</si>
  <si>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</si>
  <si>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</si>
  <si>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</si>
  <si>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</si>
  <si>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</si>
  <si>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</si>
  <si>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</si>
  <si>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</si>
  <si>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</si>
  <si>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</si>
  <si>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</si>
  <si>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</si>
  <si>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</si>
  <si>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</si>
  <si>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</si>
  <si>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</si>
  <si>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</si>
  <si>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</si>
  <si>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</si>
  <si>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</si>
  <si>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</si>
  <si>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</si>
  <si>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</si>
  <si>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</si>
  <si>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</si>
  <si>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</si>
  <si>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</si>
  <si>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</si>
  <si>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</si>
  <si>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</si>
  <si>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</si>
  <si>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</si>
  <si>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</si>
  <si>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</si>
  <si>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</si>
  <si>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</si>
  <si>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</si>
  <si>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</si>
  <si>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</si>
  <si>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</si>
  <si>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</si>
  <si>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</si>
  <si>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</si>
  <si>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</si>
  <si>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</si>
  <si>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</si>
  <si>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</si>
  <si>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</si>
  <si>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</si>
  <si>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</si>
  <si>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</si>
  <si>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</si>
  <si>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</si>
  <si>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</si>
  <si>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</si>
  <si>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</si>
  <si>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</si>
  <si>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</si>
  <si>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</si>
  <si>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</si>
  <si>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</si>
  <si>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</si>
  <si>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</si>
  <si>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</si>
  <si>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</si>
  <si>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</si>
  <si>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</si>
  <si>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</si>
  <si>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</si>
  <si>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</si>
  <si>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</si>
  <si>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</si>
  <si>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</si>
  <si>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</si>
  <si>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</si>
  <si>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</si>
  <si>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</si>
  <si>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</si>
  <si>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</si>
  <si>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</si>
  <si>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</si>
  <si>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</si>
  <si>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</si>
  <si>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</si>
  <si>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</si>
  <si>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</si>
  <si>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</si>
  <si>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</si>
  <si>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</si>
  <si>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</si>
  <si>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</si>
  <si>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</si>
  <si>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</si>
  <si>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</si>
  <si>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</si>
  <si>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</si>
  <si>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</si>
  <si>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</si>
  <si>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</si>
  <si>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</si>
  <si>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</si>
  <si>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</si>
  <si>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</si>
  <si>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</si>
  <si>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</si>
  <si>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</si>
  <si>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</si>
  <si>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</si>
  <si>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</si>
  <si>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</si>
  <si>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</si>
  <si>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</si>
  <si>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</si>
  <si>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</si>
  <si>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</si>
  <si>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</si>
  <si>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</si>
  <si>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</si>
  <si>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</si>
  <si>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</si>
  <si>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</si>
  <si>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</si>
  <si>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</si>
  <si>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</si>
  <si>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</si>
  <si>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</si>
  <si>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</si>
  <si>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</si>
  <si>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</si>
  <si>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</si>
  <si>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</si>
  <si>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</si>
  <si>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</si>
  <si>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</si>
  <si>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</si>
  <si>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</si>
  <si>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</si>
  <si>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</si>
  <si>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</si>
  <si>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</si>
  <si>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</si>
  <si>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</si>
  <si>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</si>
  <si>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</si>
  <si>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</si>
  <si>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</si>
  <si>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</si>
  <si>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</si>
  <si>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</si>
  <si>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</si>
  <si>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</si>
  <si>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</si>
  <si>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</si>
  <si>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</si>
  <si>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</si>
  <si>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</si>
  <si>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</si>
  <si>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</si>
  <si>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</si>
  <si>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</si>
  <si>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</si>
  <si>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</si>
  <si>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</si>
  <si>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</si>
  <si>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</si>
  <si>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</si>
  <si>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</si>
  <si>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</si>
  <si>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</si>
  <si>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</si>
  <si>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</si>
  <si>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</si>
  <si>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</si>
  <si>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</si>
  <si>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</si>
  <si>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</si>
  <si>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</si>
  <si>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</si>
  <si>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</si>
  <si>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</si>
  <si>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</si>
  <si>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</si>
  <si>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</si>
  <si>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</si>
  <si>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</si>
  <si>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</si>
  <si>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</si>
  <si>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</si>
  <si>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</si>
  <si>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</si>
  <si>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</si>
  <si>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</si>
  <si>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</si>
  <si>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</si>
  <si>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</si>
  <si>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</si>
  <si>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</si>
  <si>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</si>
  <si>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</si>
  <si>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</si>
  <si>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</si>
  <si>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</si>
  <si>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</si>
  <si>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</si>
  <si>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</si>
  <si>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</si>
  <si>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</si>
  <si>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</si>
  <si>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</si>
  <si>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</si>
  <si>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</si>
  <si>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</si>
  <si>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</si>
  <si>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</si>
  <si>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</si>
  <si>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</si>
  <si>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</si>
  <si>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</si>
  <si>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</si>
  <si>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</si>
  <si>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</si>
  <si>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</si>
  <si>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</si>
  <si>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</si>
  <si>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</si>
  <si>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</si>
  <si>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</si>
  <si>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</si>
  <si>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</si>
  <si>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</si>
  <si>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</si>
  <si>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</si>
  <si>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</si>
  <si>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</si>
  <si>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</si>
  <si>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</si>
  <si>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</si>
  <si>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</si>
  <si>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</si>
  <si>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</si>
  <si>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</si>
  <si>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</si>
  <si>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</si>
  <si>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</si>
  <si>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</si>
  <si>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</si>
  <si>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</si>
  <si>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</si>
  <si>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</si>
  <si>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</si>
  <si>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</si>
  <si>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</si>
  <si>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</si>
  <si>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</si>
  <si>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</si>
  <si>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</si>
  <si>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</si>
  <si>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</si>
  <si>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</si>
  <si>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</si>
  <si>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</si>
  <si>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</si>
  <si>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</si>
  <si>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</si>
  <si>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</si>
  <si>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</si>
  <si>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</si>
  <si>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</si>
  <si>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</si>
  <si>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</si>
  <si>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</si>
  <si>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</si>
  <si>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</si>
  <si>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</si>
  <si>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</si>
  <si>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</si>
  <si>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</si>
  <si>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</si>
  <si>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</si>
  <si>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</si>
  <si>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</si>
  <si>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</si>
  <si>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</si>
  <si>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</si>
  <si>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</si>
  <si>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</si>
  <si>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</si>
  <si>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</si>
  <si>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</si>
  <si>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</si>
  <si>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</si>
  <si>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</si>
  <si>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</si>
  <si>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</si>
  <si>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</si>
  <si>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</si>
  <si>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</si>
  <si>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</si>
  <si>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</si>
  <si>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</si>
  <si>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</si>
  <si>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</si>
  <si>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</si>
  <si>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</si>
  <si>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</si>
  <si>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</si>
  <si>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</si>
  <si>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</si>
  <si>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</si>
  <si>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</si>
  <si>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</si>
  <si>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</si>
  <si>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</si>
  <si>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</si>
  <si>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</si>
  <si>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</si>
  <si>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</si>
  <si>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</si>
  <si>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</si>
  <si>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</si>
  <si>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</si>
  <si>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</si>
  <si>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</si>
  <si>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</si>
  <si>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</si>
  <si>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</si>
  <si>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</si>
  <si>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</si>
  <si>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</si>
  <si>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</si>
  <si>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</si>
  <si>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</si>
  <si>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</si>
  <si>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</si>
  <si>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</si>
  <si>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</si>
  <si>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</si>
  <si>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</si>
  <si>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</si>
  <si>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</si>
  <si>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</si>
  <si>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</si>
  <si>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</si>
  <si>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</si>
  <si>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</si>
  <si>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</si>
  <si>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</si>
  <si>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</si>
  <si>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</si>
  <si>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</si>
  <si>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</si>
  <si>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</si>
  <si>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</si>
  <si>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</si>
  <si>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</si>
  <si>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</si>
  <si>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</si>
  <si>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</si>
  <si>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</si>
  <si>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</si>
  <si>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</si>
  <si>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</si>
  <si>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</si>
  <si>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</si>
  <si>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</si>
  <si>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</si>
  <si>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</si>
  <si>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</si>
  <si>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</si>
  <si>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</si>
  <si>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</si>
  <si>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</si>
  <si>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</si>
  <si>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</si>
  <si>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</si>
  <si>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</si>
  <si>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</si>
  <si>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</si>
  <si>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</si>
  <si>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</si>
  <si>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</si>
  <si>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</si>
  <si>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</si>
  <si>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</si>
  <si>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</si>
  <si>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</si>
  <si>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</si>
  <si>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</si>
  <si>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</si>
  <si>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</si>
  <si>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</si>
  <si>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</si>
  <si>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</si>
  <si>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</si>
  <si>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</si>
  <si>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</si>
  <si>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</si>
  <si>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</si>
  <si>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</si>
  <si>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</si>
  <si>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</si>
  <si>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</si>
  <si>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</si>
  <si>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</si>
  <si>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</si>
  <si>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</si>
  <si>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</si>
  <si>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</si>
  <si>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</si>
  <si>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</si>
  <si>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</si>
  <si>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</si>
  <si>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</si>
  <si>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</si>
  <si>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</si>
  <si>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</si>
  <si>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</si>
  <si>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</si>
  <si>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</si>
  <si>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</si>
  <si>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</si>
  <si>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</si>
  <si>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</si>
  <si>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</si>
  <si>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</si>
  <si>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</si>
  <si>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</si>
  <si>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</si>
  <si>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</si>
  <si>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</si>
  <si>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</si>
  <si>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</si>
  <si>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</si>
  <si>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</si>
  <si>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</si>
  <si>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</si>
  <si>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</si>
  <si>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</si>
  <si>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</si>
  <si>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</si>
  <si>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</si>
  <si>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</si>
  <si>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</si>
  <si>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</si>
  <si>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</si>
  <si>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</si>
  <si>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</si>
  <si>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</si>
  <si>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</si>
  <si>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</si>
  <si>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</si>
  <si>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</si>
  <si>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</si>
  <si>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</si>
  <si>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</si>
  <si>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</si>
  <si>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</si>
  <si>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</si>
  <si>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</si>
  <si>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</si>
  <si>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</si>
  <si>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</si>
  <si>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</si>
  <si>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</si>
  <si>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</si>
  <si>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</si>
  <si>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</si>
  <si>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</si>
  <si>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</si>
  <si>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</si>
  <si>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</si>
  <si>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</si>
  <si>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</si>
  <si>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</si>
  <si>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</si>
  <si>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</si>
  <si>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</si>
  <si>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</si>
  <si>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</si>
  <si>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</si>
  <si>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</si>
  <si>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</si>
  <si>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</si>
  <si>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</si>
  <si>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</si>
  <si>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</si>
  <si>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</si>
  <si>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</si>
  <si>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</si>
  <si>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</si>
  <si>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</si>
  <si>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</si>
  <si>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</si>
  <si>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</si>
  <si>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</si>
  <si>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</si>
  <si>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</si>
  <si>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</si>
  <si>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</si>
  <si>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</si>
  <si>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</si>
  <si>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</si>
  <si>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</si>
  <si>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</si>
  <si>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</si>
  <si>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</si>
  <si>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</si>
  <si>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</si>
  <si>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</si>
  <si>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</si>
  <si>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</si>
  <si>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</si>
  <si>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</si>
  <si>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</si>
  <si>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</si>
  <si>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</si>
  <si>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</si>
  <si>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</si>
  <si>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</si>
  <si>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</si>
  <si>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</si>
  <si>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</si>
  <si>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</si>
  <si>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</si>
  <si>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</si>
  <si>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</si>
  <si>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</si>
  <si>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</si>
  <si>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</si>
  <si>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</si>
  <si>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</si>
  <si>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</si>
  <si>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</si>
  <si>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</si>
  <si>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</si>
  <si>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</si>
  <si>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</si>
  <si>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</si>
  <si>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</si>
  <si>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</si>
  <si>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</si>
  <si>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</si>
  <si>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</si>
  <si>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</si>
  <si>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</si>
  <si>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</si>
  <si>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</si>
  <si>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</si>
  <si>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</si>
  <si>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</si>
  <si>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</si>
  <si>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</si>
  <si>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</si>
  <si>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</si>
  <si>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</si>
  <si>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</si>
  <si>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</si>
  <si>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</si>
  <si>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</si>
  <si>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</si>
  <si>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</si>
  <si>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</si>
  <si>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</si>
  <si>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</si>
  <si>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</si>
  <si>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</si>
  <si>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</si>
  <si>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</si>
  <si>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</si>
  <si>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</si>
  <si>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</si>
  <si>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</si>
  <si>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</si>
  <si>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</si>
  <si>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</si>
  <si>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</si>
  <si>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</si>
  <si>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</si>
  <si>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</si>
  <si>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</si>
  <si>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</si>
  <si>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</si>
  <si>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</si>
  <si>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</si>
  <si>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</si>
  <si>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</si>
  <si>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</si>
  <si>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</si>
  <si>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</si>
  <si>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</si>
  <si>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</si>
  <si>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</si>
  <si>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</si>
  <si>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</si>
  <si>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</si>
  <si>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</si>
  <si>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</si>
  <si>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</si>
  <si>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</si>
  <si>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</si>
  <si>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</si>
  <si>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</si>
  <si>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</si>
  <si>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</si>
  <si>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</si>
  <si>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</si>
  <si>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</si>
  <si>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</si>
  <si>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</si>
  <si>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</si>
  <si>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</si>
  <si>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</si>
  <si>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</si>
  <si>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</si>
  <si>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</si>
  <si>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</si>
  <si>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</si>
  <si>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</si>
  <si>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</si>
  <si>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</si>
  <si>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</si>
  <si>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</si>
  <si>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</si>
  <si>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</si>
  <si>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</si>
  <si>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</si>
  <si>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</si>
  <si>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</si>
  <si>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</si>
  <si>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</si>
  <si>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</si>
  <si>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</si>
  <si>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</si>
  <si>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</si>
  <si>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</si>
  <si>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</si>
  <si>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</si>
  <si>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</si>
  <si>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</si>
  <si>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</si>
  <si>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</si>
  <si>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</si>
  <si>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</si>
  <si>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</si>
  <si>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</si>
  <si>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</si>
  <si>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</si>
  <si>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</si>
  <si>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</si>
  <si>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</si>
  <si>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</si>
  <si>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</si>
  <si>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</si>
  <si>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</si>
  <si>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</si>
  <si>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</si>
  <si>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</si>
  <si>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</si>
  <si>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</si>
  <si>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</si>
  <si>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</si>
  <si>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</si>
  <si>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</si>
  <si>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</si>
  <si>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</si>
  <si>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</si>
  <si>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</si>
  <si>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</si>
  <si>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</si>
  <si>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</si>
  <si>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</si>
  <si>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</si>
  <si>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</si>
  <si>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</si>
  <si>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</si>
  <si>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</si>
  <si>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</si>
  <si>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</si>
  <si>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</si>
  <si>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</si>
  <si>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</si>
  <si>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</si>
  <si>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</si>
  <si>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</si>
  <si>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</si>
  <si>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</si>
  <si>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</si>
  <si>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</si>
  <si>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</si>
  <si>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</si>
  <si>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</si>
  <si>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</si>
  <si>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</si>
  <si>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</si>
  <si>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</si>
  <si>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</si>
  <si>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</si>
  <si>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</si>
  <si>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</si>
  <si>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</si>
  <si>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</si>
  <si>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</si>
  <si>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</si>
  <si>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</si>
  <si>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</si>
  <si>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</si>
  <si>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</si>
  <si>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</si>
  <si>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</si>
  <si>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</si>
  <si>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</si>
  <si>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</si>
  <si>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</si>
  <si>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</si>
  <si>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</si>
  <si>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</si>
  <si>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</si>
  <si>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</si>
  <si>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</si>
  <si>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</si>
  <si>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</si>
  <si>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</si>
  <si>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</si>
  <si>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</si>
  <si>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</si>
  <si>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</si>
  <si>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</si>
  <si>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</si>
  <si>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</si>
  <si>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</si>
  <si>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</si>
  <si>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</si>
  <si>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</si>
  <si>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</si>
  <si>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</si>
  <si>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</si>
  <si>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</si>
  <si>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</si>
  <si>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</si>
  <si>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</si>
  <si>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</si>
  <si>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</si>
  <si>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</si>
  <si>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</si>
  <si>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</si>
  <si>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</si>
  <si>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</si>
  <si>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</si>
  <si>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</si>
  <si>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</si>
  <si>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</si>
  <si>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</si>
  <si>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</si>
  <si>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</si>
  <si>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</si>
  <si>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</si>
  <si>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</si>
  <si>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</si>
  <si>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</si>
  <si>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</si>
  <si>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</si>
  <si>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</si>
  <si>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</si>
  <si>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</si>
  <si>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</si>
  <si>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</si>
  <si>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</si>
  <si>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</si>
  <si>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</si>
  <si>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</si>
  <si>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</si>
  <si>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</si>
  <si>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</si>
  <si>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</si>
  <si>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</si>
  <si>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</si>
  <si>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</si>
  <si>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</si>
  <si>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</si>
  <si>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</si>
  <si>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</si>
  <si>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</si>
  <si>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</si>
  <si>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</si>
  <si>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</si>
  <si>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</si>
  <si>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</si>
  <si>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</si>
  <si>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</si>
  <si>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</si>
  <si>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</si>
  <si>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</si>
  <si>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</si>
  <si>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</si>
  <si>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</si>
  <si>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</si>
  <si>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</si>
  <si>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</si>
  <si>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</si>
  <si>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</si>
  <si>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</si>
  <si>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</si>
  <si>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</si>
  <si>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</si>
  <si>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</si>
  <si>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</si>
  <si>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</si>
  <si>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</si>
  <si>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</si>
  <si>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</si>
  <si>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</si>
  <si>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</si>
  <si>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</si>
  <si>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</si>
  <si>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</si>
  <si>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</si>
  <si>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</si>
  <si>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</si>
  <si>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</si>
  <si>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</si>
  <si>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</si>
  <si>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</si>
  <si>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</si>
  <si>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</si>
  <si>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</si>
  <si>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</si>
  <si>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</si>
  <si>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</si>
  <si>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</si>
  <si>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</si>
  <si>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</si>
  <si>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</si>
  <si>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</si>
  <si>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</si>
  <si>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</si>
  <si>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</si>
  <si>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</si>
  <si>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</si>
  <si>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</si>
  <si>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</si>
  <si>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</si>
  <si>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</si>
  <si>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</si>
  <si>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</si>
  <si>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</si>
  <si>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</si>
  <si>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</si>
  <si>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</si>
  <si>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</si>
  <si>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</si>
  <si>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</si>
  <si>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</si>
  <si>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</si>
  <si>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</si>
  <si>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</si>
  <si>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</si>
  <si>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</si>
  <si>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</si>
  <si>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</si>
  <si>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</si>
  <si>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</si>
  <si>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</si>
  <si>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</si>
  <si>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</si>
  <si>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</si>
  <si>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</si>
  <si>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</si>
  <si>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</si>
  <si>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</si>
  <si>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</si>
  <si>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</si>
  <si>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</si>
  <si>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</si>
  <si>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</si>
  <si>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</si>
  <si>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</si>
  <si>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</si>
  <si>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</si>
  <si>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</si>
  <si>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</si>
  <si>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</si>
  <si>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</si>
  <si>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</si>
  <si>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</si>
  <si>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</si>
  <si>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</si>
  <si>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</si>
  <si>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</si>
  <si>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</si>
  <si>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</si>
  <si>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</si>
  <si>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</si>
  <si>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</si>
  <si>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</si>
  <si>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</si>
  <si>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</si>
  <si>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</si>
  <si>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</si>
  <si>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</si>
  <si>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</si>
  <si>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</si>
  <si>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</si>
  <si>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</si>
  <si>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</si>
  <si>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</si>
  <si>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</si>
  <si>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</si>
  <si>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</si>
  <si>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</si>
  <si>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</si>
  <si>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</si>
  <si>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</si>
  <si>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</si>
  <si>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</si>
  <si>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</si>
  <si>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</si>
  <si>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</si>
  <si>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</si>
  <si>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</si>
  <si>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</si>
  <si>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</si>
  <si>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</si>
  <si>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</si>
  <si>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</si>
  <si>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</si>
  <si>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</si>
  <si>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</si>
  <si>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</si>
  <si>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</si>
  <si>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</si>
  <si>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</si>
  <si>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</si>
  <si>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</si>
  <si>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</si>
  <si>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</si>
  <si>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</si>
  <si>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</si>
  <si>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</si>
  <si>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</si>
  <si>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</si>
  <si>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</si>
  <si>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</si>
  <si>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</si>
  <si>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</si>
  <si>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</si>
  <si>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</si>
  <si>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</si>
  <si>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</si>
  <si>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</si>
  <si>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</si>
  <si>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</si>
  <si>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</si>
  <si>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</si>
  <si>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</si>
  <si>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</si>
  <si>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</si>
  <si>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</si>
  <si>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</si>
  <si>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</si>
  <si>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</si>
  <si>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</si>
  <si>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</si>
  <si>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</si>
  <si>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</si>
  <si>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</si>
  <si>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</si>
  <si>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</si>
  <si>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</si>
  <si>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</si>
  <si>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</si>
  <si>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</si>
  <si>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</si>
  <si>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</si>
  <si>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</si>
  <si>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</si>
  <si>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</si>
  <si>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</si>
  <si>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</si>
  <si>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</si>
  <si>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</si>
  <si>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</si>
  <si>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</si>
  <si>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</si>
  <si>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</si>
  <si>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</si>
  <si>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</si>
  <si>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</si>
  <si>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</si>
  <si>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</si>
  <si>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</si>
  <si>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</si>
  <si>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</si>
  <si>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</si>
  <si>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</si>
  <si>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</si>
  <si>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</si>
  <si>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</si>
  <si>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</si>
  <si>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</si>
  <si>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</si>
  <si>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</si>
  <si>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</si>
  <si>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</si>
  <si>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</si>
  <si>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</si>
  <si>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</si>
  <si>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</si>
  <si>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</si>
  <si>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</si>
  <si>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</si>
  <si>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</si>
  <si>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</si>
  <si>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</si>
  <si>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</si>
  <si>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</si>
  <si>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</si>
  <si>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</si>
  <si>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</si>
  <si>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</si>
  <si>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</si>
  <si>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</si>
  <si>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</si>
  <si>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</si>
  <si>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</si>
  <si>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</si>
  <si>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</si>
  <si>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</si>
  <si>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</si>
  <si>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</si>
  <si>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</si>
  <si>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</si>
  <si>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</si>
  <si>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</si>
  <si>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</si>
  <si>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</si>
  <si>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</si>
  <si>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</si>
  <si>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</si>
  <si>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</si>
  <si>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</si>
  <si>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</si>
  <si>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</si>
  <si>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</si>
  <si>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</si>
  <si>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</si>
  <si>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</si>
  <si>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</si>
  <si>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</si>
  <si>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</si>
  <si>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</si>
  <si>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</si>
  <si>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</si>
  <si>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</si>
  <si>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</si>
  <si>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</si>
  <si>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</si>
  <si>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</si>
  <si>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</si>
  <si>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</si>
  <si>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</si>
  <si>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</si>
  <si>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</si>
  <si>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</si>
  <si>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</si>
  <si>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</si>
  <si>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</si>
  <si>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</si>
  <si>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</si>
  <si>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</si>
  <si>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</si>
  <si>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</si>
  <si>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</si>
  <si>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</si>
  <si>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</si>
  <si>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</si>
  <si>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</si>
  <si>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</si>
  <si>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</si>
  <si>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</si>
  <si>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</si>
  <si>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</si>
  <si>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</si>
  <si>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</si>
  <si>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</si>
  <si>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</si>
  <si>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</si>
  <si>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</si>
  <si>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</si>
  <si>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</si>
  <si>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</si>
  <si>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</si>
  <si>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</si>
  <si>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</si>
  <si>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</si>
  <si>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</si>
  <si>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</si>
  <si>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</si>
  <si>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</si>
  <si>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</si>
  <si>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</si>
  <si>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</si>
  <si>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</si>
  <si>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</si>
  <si>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</si>
  <si>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</si>
  <si>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</si>
  <si>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</si>
  <si>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</si>
  <si>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</si>
  <si>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</si>
  <si>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</si>
  <si>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</si>
  <si>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</si>
  <si>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</si>
  <si>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</si>
  <si>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</si>
  <si>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</si>
  <si>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</si>
  <si>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</si>
  <si>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</si>
  <si>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</si>
  <si>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</si>
  <si>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</si>
  <si>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</si>
  <si>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</si>
  <si>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</si>
  <si>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</si>
  <si>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</si>
  <si>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</si>
  <si>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</si>
  <si>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</si>
  <si>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</si>
  <si>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</si>
  <si>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</si>
  <si>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</si>
  <si>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</si>
  <si>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</si>
  <si>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</si>
  <si>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</si>
  <si>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</si>
  <si>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</si>
  <si>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</si>
  <si>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</si>
  <si>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</si>
  <si>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</si>
  <si>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</si>
  <si>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</si>
  <si>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</si>
  <si>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</si>
  <si>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</si>
  <si>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</si>
  <si>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</si>
  <si>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</si>
  <si>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</si>
  <si>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</si>
  <si>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</si>
  <si>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</si>
  <si>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</si>
  <si>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</si>
  <si>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</si>
  <si>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</si>
  <si>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</si>
  <si>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</si>
  <si>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</si>
  <si>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</si>
  <si>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</si>
  <si>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</si>
  <si>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</si>
  <si>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</si>
  <si>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</si>
  <si>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</si>
  <si>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</si>
  <si>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</si>
  <si>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</si>
  <si>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</si>
  <si>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</si>
  <si>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</si>
  <si>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</si>
  <si>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</si>
  <si>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</si>
  <si>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</si>
  <si>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</si>
  <si>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</si>
  <si>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</si>
  <si>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</si>
  <si>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</si>
  <si>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</si>
  <si>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</si>
  <si>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</si>
  <si>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</si>
  <si>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</si>
  <si>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</si>
  <si>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</si>
  <si>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</si>
  <si>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</si>
  <si>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</si>
  <si>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</si>
  <si>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</si>
  <si>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</si>
  <si>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</si>
  <si>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</si>
  <si>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</si>
  <si>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</si>
  <si>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</si>
  <si>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</si>
  <si>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</si>
  <si>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</si>
  <si>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</si>
  <si>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</si>
  <si>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</si>
  <si>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</si>
  <si>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</si>
  <si>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</si>
  <si>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</si>
  <si>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</si>
  <si>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</si>
  <si>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</si>
  <si>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</si>
  <si>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</si>
  <si>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</si>
  <si>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</si>
  <si>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</si>
  <si>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</si>
  <si>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</si>
  <si>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</si>
  <si>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</si>
  <si>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</si>
  <si>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</si>
  <si>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</si>
  <si>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</si>
  <si>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</si>
  <si>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</si>
  <si>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</si>
  <si>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</si>
  <si>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</si>
  <si>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</si>
  <si>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</si>
  <si>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</si>
  <si>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</si>
  <si>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</si>
  <si>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</si>
  <si>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</si>
  <si>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</si>
  <si>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</si>
  <si>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</si>
  <si>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</si>
  <si>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</si>
  <si>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</si>
  <si>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</si>
  <si>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</si>
  <si>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</si>
  <si>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</si>
  <si>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</si>
  <si>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</si>
  <si>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</si>
  <si>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</si>
  <si>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</si>
  <si>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</si>
  <si>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</si>
  <si>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</si>
  <si>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</si>
  <si>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</si>
  <si>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</si>
  <si>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</si>
  <si>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</si>
  <si>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</si>
  <si>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</si>
  <si>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</si>
  <si>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</si>
  <si>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</si>
  <si>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</si>
  <si>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</si>
  <si>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</si>
  <si>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</si>
  <si>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</si>
  <si>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</si>
  <si>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</si>
  <si>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</si>
  <si>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</si>
  <si>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</si>
  <si>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</si>
  <si>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</si>
  <si>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</si>
  <si>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</si>
  <si>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</si>
  <si>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</si>
  <si>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</si>
  <si>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</si>
  <si>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</si>
  <si>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</si>
  <si>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</si>
  <si>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</si>
  <si>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</si>
  <si>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</si>
  <si>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</si>
  <si>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</si>
  <si>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</si>
  <si>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</si>
  <si>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</si>
  <si>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</si>
  <si>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</si>
  <si>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</si>
  <si>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</si>
  <si>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</si>
  <si>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</si>
  <si>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</si>
  <si>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</si>
  <si>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</si>
  <si>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</si>
  <si>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</si>
  <si>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</si>
  <si>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</si>
  <si>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</si>
  <si>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</si>
  <si>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</si>
  <si>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</si>
  <si>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</si>
  <si>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</si>
  <si>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</si>
  <si>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</si>
  <si>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</si>
  <si>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</si>
  <si>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</si>
  <si>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</si>
  <si>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</si>
  <si>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</si>
  <si>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</si>
  <si>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</si>
  <si>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</si>
  <si>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</si>
  <si>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</si>
  <si>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</si>
  <si>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</si>
  <si>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</si>
  <si>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</si>
  <si>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</si>
  <si>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</si>
  <si>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</si>
  <si>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</si>
  <si>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</si>
  <si>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</si>
  <si>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</si>
  <si>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</si>
  <si>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</si>
  <si>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</si>
  <si>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</si>
  <si>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</si>
  <si>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</si>
  <si>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</si>
  <si>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</si>
  <si>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</si>
  <si>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</si>
  <si>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</si>
  <si>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</si>
  <si>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</si>
  <si>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</si>
  <si>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</si>
  <si>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</si>
  <si>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</si>
  <si>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</si>
  <si>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</si>
  <si>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</si>
  <si>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</si>
  <si>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</si>
  <si>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</si>
  <si>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</si>
  <si>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</si>
  <si>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</si>
  <si>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</si>
  <si>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</si>
  <si>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</si>
  <si>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</si>
  <si>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</si>
  <si>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</si>
  <si>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</si>
  <si>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</si>
  <si>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</si>
  <si>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</si>
  <si>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</si>
  <si>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</si>
  <si>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</si>
  <si>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</si>
  <si>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</si>
  <si>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</si>
  <si>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</si>
  <si>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</si>
  <si>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</si>
  <si>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</si>
  <si>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</si>
  <si>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</si>
  <si>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</si>
  <si>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</si>
  <si>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</si>
  <si>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</si>
  <si>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</si>
  <si>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</si>
  <si>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</si>
  <si>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</si>
  <si>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</si>
  <si>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</si>
  <si>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</si>
  <si>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</si>
  <si>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</si>
  <si>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</si>
  <si>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</si>
  <si>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</si>
  <si>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</si>
  <si>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</si>
  <si>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</si>
  <si>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</si>
  <si>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</si>
  <si>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</si>
  <si>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</si>
  <si>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</si>
  <si>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</si>
  <si>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</si>
  <si>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</si>
  <si>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</si>
  <si>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</si>
  <si>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</si>
  <si>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</si>
  <si>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</si>
  <si>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</si>
  <si>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</si>
  <si>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</si>
  <si>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</si>
  <si>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</si>
  <si>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</si>
  <si>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</si>
  <si>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</si>
  <si>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</si>
  <si>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</si>
  <si>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</si>
  <si>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</si>
  <si>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</si>
  <si>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</si>
  <si>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</si>
  <si>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</si>
  <si>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</si>
  <si>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</si>
  <si>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</si>
  <si>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</si>
  <si>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</si>
  <si>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</si>
  <si>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</si>
  <si>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</si>
  <si>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</si>
  <si>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</si>
  <si>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</si>
  <si>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</si>
  <si>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</si>
  <si>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</si>
  <si>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</si>
  <si>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</si>
  <si>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</si>
  <si>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</si>
  <si>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</si>
  <si>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</si>
  <si>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</si>
  <si>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</si>
  <si>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</si>
  <si>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</si>
  <si>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</si>
  <si>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</si>
  <si>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</si>
  <si>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</si>
  <si>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</si>
  <si>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</si>
  <si>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</si>
  <si>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</si>
  <si>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</si>
  <si>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</si>
  <si>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</si>
  <si>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</si>
  <si>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</si>
  <si>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</si>
  <si>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</si>
  <si>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</si>
  <si>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</si>
  <si>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</si>
  <si>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</si>
  <si>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</si>
  <si>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</si>
  <si>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</si>
  <si>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</si>
  <si>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</si>
  <si>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</si>
  <si>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</si>
  <si>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</si>
  <si>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</si>
  <si>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</si>
  <si>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</si>
  <si>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</si>
  <si>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</si>
  <si>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</si>
  <si>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</si>
  <si>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</si>
  <si>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</si>
  <si>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</si>
  <si>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</si>
  <si>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</si>
  <si>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</si>
  <si>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</si>
  <si>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</si>
  <si>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</si>
  <si>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</si>
  <si>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</si>
  <si>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</si>
  <si>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</si>
  <si>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</si>
  <si>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</si>
  <si>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</si>
  <si>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</si>
  <si>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</si>
  <si>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</si>
  <si>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</si>
  <si>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</si>
  <si>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</si>
  <si>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</si>
  <si>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</si>
  <si>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</si>
  <si>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</si>
  <si>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</si>
  <si>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</si>
  <si>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</si>
  <si>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</si>
  <si>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</si>
  <si>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</si>
  <si>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</si>
  <si>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</si>
  <si>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</si>
  <si>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</si>
  <si>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</si>
  <si>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</si>
  <si>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</si>
  <si>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</si>
  <si>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</si>
  <si>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</si>
  <si>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</si>
  <si>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</si>
  <si>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</si>
  <si>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</si>
  <si>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</si>
  <si>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</si>
  <si>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</si>
  <si>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</si>
  <si>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</si>
  <si>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</si>
  <si>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</si>
  <si>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</si>
  <si>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</si>
  <si>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</si>
  <si>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</si>
  <si>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</si>
  <si>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</si>
  <si>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</si>
  <si>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</si>
  <si>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</si>
  <si>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</si>
  <si>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</si>
  <si>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</si>
  <si>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</si>
  <si>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</si>
  <si>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</si>
  <si>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</si>
  <si>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</si>
  <si>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</si>
  <si>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</si>
  <si>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</si>
  <si>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</si>
  <si>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</si>
  <si>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</si>
  <si>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</si>
  <si>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</si>
  <si>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</si>
  <si>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</si>
  <si>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</si>
  <si>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</si>
  <si>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</si>
  <si>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</si>
  <si>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</si>
  <si>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</si>
  <si>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</si>
  <si>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</si>
  <si>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</si>
  <si>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</si>
  <si>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</si>
  <si>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</si>
  <si>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</si>
  <si>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</si>
  <si>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</si>
  <si>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</si>
  <si>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</si>
  <si>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</si>
  <si>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</si>
  <si>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</si>
  <si>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</si>
  <si>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</si>
  <si>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</si>
  <si>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</si>
  <si>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</si>
  <si>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</si>
  <si>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</si>
  <si>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</si>
  <si>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</si>
  <si>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</si>
  <si>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</si>
  <si>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</si>
  <si>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</si>
  <si>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</si>
  <si>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</si>
  <si>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</si>
  <si>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</si>
  <si>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</si>
  <si>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</si>
  <si>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</si>
  <si>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</si>
  <si>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</si>
  <si>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</si>
  <si>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</si>
  <si>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</si>
  <si>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</si>
  <si>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</si>
  <si>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</si>
  <si>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</si>
  <si>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</si>
  <si>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</si>
  <si>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</si>
  <si>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</si>
  <si>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</si>
  <si>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</si>
  <si>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</si>
  <si>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</si>
  <si>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</si>
  <si>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</si>
  <si>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</si>
  <si>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</si>
  <si>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</si>
  <si>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</si>
  <si>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</si>
  <si>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</si>
  <si>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</si>
  <si>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</si>
  <si>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</si>
  <si>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</si>
  <si>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</si>
  <si>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</si>
  <si>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</si>
  <si>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</si>
  <si>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</si>
  <si>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</si>
  <si>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</si>
  <si>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</si>
  <si>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</si>
  <si>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</si>
  <si>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</si>
  <si>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</si>
  <si>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</si>
  <si>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</si>
  <si>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</si>
  <si>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</si>
  <si>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</si>
  <si>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</si>
  <si>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</si>
  <si>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</si>
  <si>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</si>
  <si>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</si>
  <si>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</si>
  <si>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</si>
  <si>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</si>
  <si>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</si>
  <si>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</si>
  <si>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</si>
  <si>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</si>
  <si>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</si>
  <si>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</si>
  <si>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</si>
  <si>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</si>
  <si>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</si>
  <si>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</si>
  <si>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</si>
  <si>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</si>
  <si>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</si>
  <si>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</si>
  <si>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</si>
  <si>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</si>
  <si>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</si>
  <si>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</si>
  <si>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</si>
  <si>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</si>
  <si>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</si>
  <si>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</si>
  <si>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</si>
  <si>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</si>
  <si>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</si>
  <si>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</si>
  <si>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</si>
  <si>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</si>
  <si>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</si>
  <si>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</si>
  <si>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</si>
  <si>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</si>
  <si>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</si>
  <si>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</si>
  <si>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</si>
  <si>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</si>
  <si>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</si>
  <si>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</si>
  <si>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</si>
  <si>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</si>
  <si>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</si>
  <si>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</si>
  <si>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</si>
  <si>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</si>
  <si>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</si>
  <si>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</si>
  <si>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</si>
  <si>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</si>
  <si>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</si>
  <si>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</si>
  <si>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</si>
  <si>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</si>
  <si>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</si>
  <si>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</si>
  <si>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</si>
  <si>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</si>
  <si>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</si>
  <si>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</si>
  <si>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</si>
  <si>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</si>
  <si>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</si>
  <si>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</si>
  <si>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</si>
  <si>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</si>
  <si>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</si>
  <si>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</si>
  <si>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</si>
  <si>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</si>
  <si>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</si>
  <si>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</si>
  <si>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</si>
  <si>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</si>
  <si>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</si>
  <si>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</si>
  <si>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</si>
  <si>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</si>
  <si>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</si>
  <si>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</si>
  <si>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</si>
  <si>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</si>
  <si>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</si>
  <si>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</si>
  <si>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</si>
  <si>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</si>
  <si>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</si>
  <si>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</si>
  <si>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</si>
  <si>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</si>
  <si>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</si>
  <si>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</si>
  <si>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</si>
  <si>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</si>
  <si>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</si>
  <si>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</si>
  <si>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</si>
  <si>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</si>
  <si>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</si>
  <si>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</si>
  <si>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</si>
  <si>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</si>
  <si>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</si>
  <si>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</si>
  <si>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</si>
  <si>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</si>
  <si>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</si>
  <si>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</si>
  <si>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</si>
  <si>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</si>
  <si>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</si>
  <si>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</si>
  <si>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</si>
  <si>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</si>
  <si>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</si>
  <si>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</si>
  <si>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</si>
  <si>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</si>
  <si>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</si>
  <si>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</si>
  <si>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</si>
  <si>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</si>
  <si>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</si>
  <si>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</si>
  <si>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</si>
  <si>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</si>
  <si>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</si>
  <si>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</si>
  <si>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</si>
  <si>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</si>
  <si>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</si>
  <si>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</si>
  <si>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</si>
  <si>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</si>
  <si>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</si>
  <si>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</si>
  <si>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</si>
  <si>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</si>
  <si>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</si>
  <si>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</si>
  <si>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</si>
  <si>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</si>
  <si>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</si>
  <si>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</si>
  <si>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</si>
  <si>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</si>
  <si>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</si>
  <si>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</si>
  <si>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</si>
  <si>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</si>
  <si>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</si>
  <si>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</si>
  <si>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</si>
  <si>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</si>
  <si>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</si>
  <si>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</si>
  <si>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</si>
  <si>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</si>
  <si>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</si>
  <si>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</si>
  <si>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</si>
  <si>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</si>
  <si>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</si>
  <si>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</si>
  <si>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</si>
  <si>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</si>
  <si>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</si>
  <si>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</si>
  <si>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</si>
  <si>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</si>
  <si>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</si>
  <si>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</si>
  <si>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</si>
  <si>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</si>
  <si>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</si>
  <si>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</si>
  <si>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</si>
  <si>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</si>
  <si>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</si>
  <si>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</si>
  <si>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</si>
  <si>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</si>
  <si>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</si>
  <si>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</si>
  <si>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</si>
  <si>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</si>
  <si>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</si>
  <si>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</si>
  <si>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</si>
  <si>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</si>
  <si>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</si>
  <si>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</si>
  <si>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</si>
  <si>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</si>
  <si>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</si>
  <si>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</si>
  <si>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</si>
  <si>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</si>
  <si>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</si>
  <si>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</si>
  <si>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</si>
  <si>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</si>
  <si>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</si>
  <si>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</si>
  <si>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</si>
  <si>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</si>
  <si>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</si>
  <si>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</si>
  <si>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</si>
  <si>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</si>
  <si>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</si>
  <si>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</si>
  <si>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</si>
  <si>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</si>
  <si>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</si>
  <si>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</si>
  <si>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</si>
  <si>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</si>
  <si>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</si>
  <si>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</si>
  <si>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</si>
  <si>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</si>
  <si>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</si>
  <si>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</si>
  <si>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</si>
  <si>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</si>
  <si>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</si>
  <si>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</si>
  <si>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</si>
  <si>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</si>
  <si>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</si>
  <si>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</si>
  <si>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</si>
  <si>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</si>
  <si>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</si>
  <si>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</si>
  <si>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</si>
  <si>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</si>
  <si>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</si>
  <si>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</si>
  <si>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</si>
  <si>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</si>
  <si>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</si>
  <si>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</si>
  <si>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</si>
  <si>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</si>
  <si>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</si>
  <si>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</si>
  <si>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</si>
  <si>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</si>
  <si>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</si>
  <si>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</si>
  <si>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</si>
  <si>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</si>
  <si>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</si>
  <si>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</si>
  <si>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</si>
  <si>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</si>
  <si>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</si>
  <si>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</si>
  <si>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</si>
  <si>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</si>
  <si>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</si>
  <si>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</si>
  <si>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</si>
  <si>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</si>
  <si>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</si>
  <si>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</si>
  <si>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</si>
  <si>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</si>
  <si>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</si>
  <si>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</si>
  <si>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</si>
  <si>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</si>
  <si>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</si>
  <si>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</si>
  <si>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</si>
  <si>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</si>
  <si>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</si>
  <si>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</si>
  <si>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</si>
  <si>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</si>
  <si>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</si>
  <si>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</si>
  <si>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</si>
  <si>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</si>
  <si>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</si>
  <si>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</si>
  <si>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</si>
  <si>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</si>
  <si>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</si>
  <si>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</si>
  <si>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</si>
  <si>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</si>
  <si>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</si>
  <si>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</si>
  <si>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</si>
  <si>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</si>
  <si>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</si>
  <si>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</si>
  <si>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</si>
  <si>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</si>
  <si>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</si>
  <si>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</si>
  <si>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</si>
  <si>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</si>
  <si>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</si>
  <si>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</si>
  <si>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</si>
  <si>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</si>
  <si>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</si>
  <si>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</si>
  <si>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</si>
  <si>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</si>
  <si>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</si>
  <si>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</si>
  <si>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</si>
  <si>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</si>
  <si>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</si>
  <si>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</si>
  <si>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</si>
  <si>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</si>
  <si>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</si>
  <si>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</si>
  <si>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</si>
  <si>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</si>
  <si>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</si>
  <si>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</si>
  <si>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</si>
  <si>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</si>
  <si>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</si>
  <si>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</si>
  <si>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</si>
  <si>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</si>
  <si>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</si>
  <si>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</si>
  <si>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</si>
  <si>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</si>
  <si>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</si>
  <si>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</si>
  <si>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</si>
  <si>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</si>
  <si>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</si>
  <si>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</si>
  <si>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</si>
  <si>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</si>
  <si>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</si>
  <si>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</si>
  <si>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</si>
  <si>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</si>
  <si>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</si>
  <si>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</si>
  <si>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</si>
  <si>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</si>
  <si>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</si>
  <si>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</si>
  <si>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</si>
  <si>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</si>
  <si>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</si>
  <si>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</si>
  <si>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</si>
  <si>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</si>
  <si>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</si>
  <si>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</si>
  <si>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</si>
  <si>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</si>
  <si>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</si>
  <si>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</si>
  <si>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</si>
  <si>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</si>
  <si>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</si>
  <si>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</si>
  <si>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</si>
  <si>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</si>
  <si>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</si>
  <si>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</si>
  <si>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</si>
  <si>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</si>
  <si>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</si>
  <si>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</si>
  <si>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</si>
  <si>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</si>
  <si>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</si>
  <si>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</si>
  <si>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</si>
  <si>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</si>
  <si>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</si>
  <si>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</si>
  <si>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</si>
  <si>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</si>
  <si>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</si>
  <si>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</si>
  <si>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</si>
  <si>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</si>
  <si>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</si>
  <si>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</si>
  <si>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</si>
  <si>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</si>
  <si>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</si>
  <si>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</si>
  <si>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</si>
  <si>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</si>
  <si>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</si>
  <si>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</si>
  <si>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</si>
  <si>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</si>
  <si>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</si>
  <si>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</si>
  <si>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</si>
  <si>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</si>
  <si>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</si>
  <si>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</si>
  <si>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</si>
  <si>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</si>
  <si>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</si>
  <si>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</si>
  <si>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</si>
  <si>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</si>
  <si>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</si>
  <si>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</si>
  <si>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</si>
  <si>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</si>
  <si>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</si>
  <si>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</si>
  <si>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</si>
  <si>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</si>
  <si>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</si>
  <si>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</si>
  <si>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</si>
  <si>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</si>
  <si>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</si>
  <si>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</si>
  <si>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</si>
  <si>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</si>
  <si>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</si>
  <si>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</si>
  <si>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</si>
  <si>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</si>
  <si>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</si>
  <si>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</si>
  <si>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</si>
  <si>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</si>
  <si>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</si>
  <si>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</si>
  <si>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</si>
  <si>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</si>
  <si>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</si>
  <si>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</si>
  <si>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</si>
  <si>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</si>
  <si>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</si>
  <si>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</si>
  <si>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</si>
  <si>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</si>
  <si>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</si>
  <si>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</si>
  <si>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</si>
  <si>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</si>
  <si>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</si>
  <si>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</si>
  <si>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</si>
  <si>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</si>
  <si>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</si>
  <si>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</si>
  <si>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</si>
  <si>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</si>
  <si>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</si>
  <si>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</si>
  <si>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</si>
  <si>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</si>
  <si>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</si>
  <si>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</si>
  <si>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</si>
  <si>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</si>
  <si>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</si>
  <si>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</si>
  <si>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</si>
  <si>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</si>
  <si>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</si>
  <si>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</si>
  <si>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</si>
  <si>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</si>
  <si>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</si>
  <si>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</si>
  <si>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</si>
  <si>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</si>
  <si>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</si>
  <si>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</si>
  <si>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</si>
  <si>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</si>
  <si>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</si>
  <si>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</si>
  <si>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</si>
  <si>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</si>
  <si>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</si>
  <si>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</si>
  <si>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</si>
  <si>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</si>
  <si>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</si>
  <si>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</si>
  <si>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</si>
  <si>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</si>
  <si>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</si>
  <si>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</si>
  <si>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</si>
  <si>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</si>
  <si>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</si>
  <si>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</si>
  <si>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</si>
  <si>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</si>
  <si>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</si>
  <si>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</si>
  <si>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</si>
  <si>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</si>
  <si>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</si>
  <si>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</si>
  <si>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</si>
  <si>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</si>
  <si>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</si>
  <si>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</si>
  <si>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</si>
  <si>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</si>
  <si>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</si>
  <si>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</si>
  <si>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</si>
  <si>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</si>
  <si>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</si>
  <si>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</si>
  <si>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</si>
  <si>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</si>
  <si>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</si>
  <si>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</si>
  <si>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</si>
  <si>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</si>
  <si>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</si>
  <si>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</si>
  <si>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</si>
  <si>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</si>
  <si>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</si>
  <si>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</si>
  <si>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</si>
  <si>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</si>
  <si>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</si>
  <si>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</si>
  <si>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</si>
  <si>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</si>
  <si>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</si>
  <si>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</si>
  <si>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</si>
  <si>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</si>
  <si>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</si>
  <si>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</si>
  <si>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</si>
  <si>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</si>
  <si>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</si>
  <si>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</si>
  <si>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</si>
  <si>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</si>
  <si>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</si>
  <si>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</si>
  <si>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</si>
  <si>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</si>
  <si>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</si>
  <si>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</si>
  <si>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</si>
  <si>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</si>
  <si>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</si>
  <si>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</si>
  <si>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</si>
  <si>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</si>
  <si>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</si>
  <si>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</si>
  <si>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</si>
  <si>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</si>
  <si>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</si>
  <si>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</si>
  <si>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</si>
  <si>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</si>
  <si>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</si>
  <si>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</si>
  <si>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</si>
  <si>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</si>
  <si>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</si>
  <si>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</si>
  <si>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</si>
  <si>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</si>
  <si>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</si>
  <si>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</si>
  <si>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</si>
  <si>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</si>
  <si>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</si>
  <si>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</si>
  <si>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</si>
  <si>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</si>
  <si>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</si>
  <si>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</si>
  <si>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</si>
  <si>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</si>
  <si>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</si>
  <si>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</si>
  <si>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</si>
  <si>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</si>
  <si>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</si>
  <si>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</si>
  <si>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</si>
  <si>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</si>
  <si>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</si>
  <si>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</si>
  <si>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</si>
  <si>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</si>
  <si>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</si>
  <si>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</si>
  <si>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</si>
  <si>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</si>
  <si>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</si>
  <si>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</si>
  <si>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</si>
  <si>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</si>
  <si>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</si>
  <si>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</si>
  <si>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</si>
  <si>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</si>
  <si>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</si>
  <si>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</si>
  <si>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</si>
  <si>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</si>
  <si>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</si>
  <si>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</si>
  <si>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</si>
  <si>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</si>
  <si>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</si>
  <si>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</si>
  <si>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</si>
  <si>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</si>
  <si>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</si>
  <si>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</si>
  <si>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</si>
  <si>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</si>
  <si>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</si>
  <si>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</si>
  <si>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</si>
  <si>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</si>
  <si>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</si>
  <si>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</si>
  <si>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</si>
  <si>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</si>
  <si>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</si>
  <si>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</si>
  <si>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</si>
  <si>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</si>
  <si>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</si>
  <si>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</si>
  <si>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</si>
  <si>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</si>
  <si>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</si>
  <si>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</si>
  <si>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</si>
  <si>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</si>
  <si>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</si>
  <si>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</si>
  <si>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</si>
  <si>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</si>
  <si>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</si>
  <si>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</si>
  <si>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</si>
  <si>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</si>
  <si>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</si>
  <si>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</si>
  <si>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</si>
  <si>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</si>
  <si>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</si>
  <si>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</si>
  <si>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</si>
  <si>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</si>
  <si>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</si>
  <si>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</si>
  <si>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</si>
  <si>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</si>
  <si>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</si>
  <si>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</si>
  <si>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</si>
  <si>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</si>
  <si>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</si>
  <si>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</si>
  <si>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</si>
  <si>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</si>
  <si>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</si>
  <si>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</si>
  <si>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</si>
  <si>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</si>
  <si>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</si>
  <si>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</si>
  <si>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</si>
  <si>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</si>
  <si>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</si>
  <si>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</si>
  <si>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</si>
  <si>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</si>
  <si>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</si>
  <si>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</si>
  <si>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</si>
  <si>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</si>
  <si>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</si>
  <si>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</si>
  <si>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</si>
  <si>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</si>
  <si>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</si>
  <si>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</si>
  <si>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</si>
  <si>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</si>
  <si>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</si>
  <si>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</si>
  <si>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</si>
  <si>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</si>
  <si>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</si>
  <si>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</si>
  <si>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</si>
  <si>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</si>
  <si>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</si>
  <si>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</si>
  <si>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</si>
  <si>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</si>
  <si>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</si>
  <si>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</si>
  <si>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</si>
  <si>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</si>
  <si>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</si>
  <si>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</si>
  <si>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</si>
  <si>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</si>
  <si>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</si>
  <si>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</si>
  <si>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</si>
  <si>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</si>
  <si>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</si>
  <si>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</si>
  <si>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</si>
  <si>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</si>
  <si>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</si>
  <si>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</si>
  <si>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</si>
  <si>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</si>
  <si>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</si>
  <si>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</si>
  <si>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</si>
  <si>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</si>
  <si>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</si>
  <si>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</si>
  <si>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</si>
  <si>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</si>
  <si>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</si>
  <si>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</si>
  <si>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</si>
  <si>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</si>
  <si>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</si>
  <si>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</si>
  <si>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</si>
  <si>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</si>
  <si>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</si>
  <si>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</si>
  <si>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</si>
  <si>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</si>
  <si>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</si>
  <si>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</si>
  <si>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</si>
  <si>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</si>
  <si>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</si>
  <si>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</si>
  <si>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</si>
  <si>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</si>
  <si>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</si>
  <si>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</si>
  <si>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</si>
  <si>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</si>
  <si>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</si>
  <si>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</si>
  <si>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</si>
  <si>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</si>
  <si>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</si>
  <si>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</si>
  <si>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</si>
  <si>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</si>
  <si>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</si>
  <si>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</si>
  <si>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</si>
  <si>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</si>
  <si>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</si>
  <si>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</si>
  <si>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</si>
  <si>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</si>
  <si>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</si>
  <si>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</si>
  <si>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</si>
  <si>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</si>
  <si>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</si>
  <si>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</si>
  <si>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</si>
  <si>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</si>
  <si>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</si>
  <si>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</si>
  <si>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</si>
  <si>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</si>
  <si>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</si>
  <si>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</si>
  <si>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</si>
  <si>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</si>
  <si>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</si>
  <si>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</si>
  <si>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</si>
  <si>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</si>
  <si>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</si>
  <si>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</si>
  <si>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</si>
  <si>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</si>
  <si>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</si>
  <si>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</si>
  <si>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</si>
  <si>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</si>
  <si>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</si>
  <si>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</si>
  <si>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</si>
  <si>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</si>
  <si>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</si>
  <si>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</si>
  <si>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</si>
  <si>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</si>
  <si>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</si>
  <si>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</si>
  <si>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</si>
  <si>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</si>
  <si>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</si>
  <si>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</si>
  <si>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</si>
  <si>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</si>
  <si>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</si>
  <si>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</si>
  <si>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</si>
  <si>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</si>
  <si>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</si>
  <si>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</si>
  <si>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</si>
  <si>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</si>
  <si>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</si>
  <si>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</si>
  <si>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</si>
  <si>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</si>
  <si>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</si>
  <si>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</si>
  <si>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</si>
  <si>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</si>
  <si>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</si>
  <si>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</si>
  <si>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</si>
  <si>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</si>
  <si>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</si>
  <si>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</si>
  <si>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</si>
  <si>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</si>
  <si>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</si>
  <si>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</si>
  <si>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</si>
  <si>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</si>
  <si>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</si>
  <si>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</si>
  <si>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</si>
  <si>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</si>
  <si>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</si>
  <si>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</si>
  <si>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</si>
  <si>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</si>
  <si>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</si>
  <si>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</si>
  <si>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</si>
  <si>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</si>
  <si>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</si>
  <si>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</si>
  <si>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</si>
  <si>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</si>
  <si>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</si>
  <si>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</si>
  <si>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</si>
  <si>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</si>
  <si>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</si>
  <si>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</si>
  <si>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</si>
  <si>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</si>
  <si>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</si>
  <si>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</si>
  <si>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</si>
  <si>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</si>
  <si>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</si>
  <si>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</si>
  <si>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</si>
  <si>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</si>
  <si>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</si>
  <si>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</si>
  <si>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</si>
  <si>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</si>
  <si>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</si>
  <si>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</si>
  <si>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</si>
  <si>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</si>
  <si>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</si>
  <si>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</si>
  <si>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</si>
  <si>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</si>
  <si>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</si>
  <si>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</si>
  <si>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</si>
  <si>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</si>
  <si>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</si>
  <si>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</si>
  <si>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</si>
  <si>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</si>
  <si>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</si>
  <si>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</si>
  <si>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</si>
  <si>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</si>
  <si>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</si>
  <si>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</si>
  <si>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</si>
  <si>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</si>
  <si>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</si>
  <si>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</si>
  <si>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</si>
  <si>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</si>
  <si>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</si>
  <si>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</si>
  <si>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</si>
  <si>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</si>
  <si>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</si>
  <si>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</si>
  <si>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</si>
  <si>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</si>
  <si>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</si>
  <si>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</si>
  <si>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</si>
  <si>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</si>
  <si>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</si>
  <si>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</si>
  <si>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</si>
  <si>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</si>
  <si>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</si>
  <si>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</si>
  <si>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</si>
  <si>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</si>
  <si>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</si>
  <si>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</si>
  <si>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</si>
  <si>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</si>
  <si>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</si>
  <si>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</si>
  <si>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</si>
  <si>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</si>
  <si>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</si>
  <si>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</si>
  <si>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</si>
  <si>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</si>
  <si>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</si>
  <si>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</si>
  <si>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</si>
  <si>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</si>
  <si>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</si>
  <si>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</si>
  <si>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</si>
  <si>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</si>
  <si>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</si>
  <si>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</si>
  <si>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</si>
  <si>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</si>
  <si>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</si>
  <si>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</si>
  <si>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</si>
  <si>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</si>
  <si>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</si>
  <si>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</si>
  <si>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</si>
  <si>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</si>
  <si>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</si>
  <si>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</si>
  <si>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</si>
  <si>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</si>
  <si>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</si>
  <si>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</si>
  <si>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</si>
  <si>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</si>
  <si>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</si>
  <si>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</si>
  <si>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</si>
  <si>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</si>
  <si>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</si>
  <si>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</si>
  <si>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</si>
  <si>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</si>
  <si>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</si>
  <si>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</si>
  <si>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</si>
  <si>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</si>
  <si>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</si>
  <si>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</si>
  <si>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</si>
  <si>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</si>
  <si>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</si>
  <si>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</si>
  <si>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</si>
  <si>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</si>
  <si>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</si>
  <si>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</si>
  <si>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</si>
  <si>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</si>
  <si>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</si>
  <si>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</si>
  <si>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</si>
  <si>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</si>
  <si>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</si>
  <si>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</si>
  <si>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</si>
  <si>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</si>
  <si>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</si>
  <si>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</si>
  <si>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</si>
  <si>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</si>
  <si>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</si>
  <si>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</si>
  <si>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</si>
  <si>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</si>
  <si>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</si>
  <si>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</si>
  <si>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</si>
  <si>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</si>
  <si>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</si>
  <si>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</si>
  <si>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</si>
  <si>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</si>
  <si>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</si>
  <si>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</si>
  <si>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</si>
  <si>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</si>
  <si>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</si>
  <si>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</si>
  <si>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</si>
  <si>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</si>
  <si>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</si>
  <si>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</si>
  <si>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</si>
  <si>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</si>
  <si>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</si>
  <si>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</si>
  <si>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</si>
  <si>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</si>
  <si>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</si>
  <si>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</si>
  <si>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</si>
  <si>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</si>
  <si>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</si>
  <si>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</si>
  <si>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</si>
  <si>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</si>
  <si>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</si>
  <si>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</si>
  <si>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</si>
  <si>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</si>
  <si>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</si>
  <si>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</si>
  <si>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</si>
  <si>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</si>
  <si>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</si>
  <si>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</si>
  <si>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</si>
  <si>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</si>
  <si>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</si>
  <si>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</si>
  <si>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</si>
  <si>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</si>
  <si>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</si>
  <si>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</si>
  <si>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</si>
  <si>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</si>
  <si>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</si>
  <si>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</si>
  <si>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</si>
  <si>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</si>
  <si>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</si>
  <si>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</si>
  <si>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</si>
  <si>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</si>
  <si>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</si>
  <si>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</si>
  <si>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</si>
  <si>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</si>
  <si>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</si>
  <si>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</si>
  <si>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</si>
  <si>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</si>
  <si>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</si>
  <si>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</si>
  <si>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</si>
  <si>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</si>
  <si>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</si>
  <si>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</si>
  <si>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</si>
  <si>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</si>
  <si>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</si>
  <si>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</si>
  <si>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</si>
  <si>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</si>
  <si>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</si>
  <si>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</si>
  <si>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</si>
  <si>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</si>
  <si>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</si>
  <si>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</si>
  <si>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</si>
  <si>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</si>
  <si>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</si>
  <si>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</si>
  <si>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</si>
  <si>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</si>
  <si>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</si>
  <si>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</si>
  <si>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</si>
  <si>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</si>
  <si>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</si>
  <si>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</si>
  <si>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</si>
  <si>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</si>
  <si>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</si>
  <si>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</si>
  <si>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</si>
  <si>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</si>
  <si>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</si>
  <si>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</si>
  <si>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</si>
  <si>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</si>
  <si>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</si>
  <si>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</si>
  <si>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</si>
  <si>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</si>
  <si>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</si>
  <si>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</si>
  <si>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</si>
  <si>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</si>
  <si>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</si>
  <si>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</si>
  <si>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</si>
  <si>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</si>
  <si>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</si>
  <si>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</si>
  <si>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</si>
  <si>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</si>
  <si>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</si>
  <si>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</si>
  <si>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</si>
  <si>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</si>
  <si>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</si>
  <si>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</si>
  <si>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</si>
  <si>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</si>
  <si>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</si>
  <si>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</si>
  <si>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</si>
  <si>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</si>
  <si>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</si>
  <si>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</si>
  <si>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</si>
  <si>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</si>
  <si>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</si>
  <si>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</si>
  <si>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</si>
  <si>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</si>
  <si>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</si>
  <si>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</si>
  <si>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</si>
  <si>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</si>
  <si>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</si>
  <si>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</si>
  <si>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</si>
  <si>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</si>
  <si>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</si>
  <si>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</si>
  <si>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</si>
  <si>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</si>
  <si>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</si>
  <si>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</si>
  <si>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</si>
  <si>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</si>
  <si>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</si>
  <si>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</si>
  <si>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</si>
  <si>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</si>
  <si>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</si>
  <si>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</si>
  <si>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</si>
  <si>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</si>
  <si>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</si>
  <si>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</si>
  <si>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</si>
  <si>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</si>
  <si>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</si>
  <si>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</si>
  <si>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</si>
  <si>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</si>
  <si>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</si>
  <si>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</si>
  <si>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</si>
  <si>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</si>
  <si>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</si>
  <si>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</si>
  <si>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</si>
  <si>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</si>
  <si>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</si>
  <si>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</si>
  <si>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</si>
  <si>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</si>
  <si>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</si>
  <si>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</si>
  <si>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</si>
  <si>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</si>
  <si>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</si>
  <si>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</si>
  <si>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</si>
  <si>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</si>
  <si>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</si>
  <si>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</si>
  <si>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</si>
  <si>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</si>
  <si>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</si>
  <si>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</si>
  <si>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</si>
  <si>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</si>
  <si>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</si>
  <si>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</si>
  <si>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</si>
  <si>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</si>
  <si>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</si>
  <si>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</si>
  <si>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</si>
  <si>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</si>
  <si>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</si>
  <si>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</si>
  <si>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</si>
  <si>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</si>
  <si>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</si>
  <si>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</si>
  <si>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</si>
  <si>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</si>
  <si>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</si>
  <si>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</si>
  <si>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</si>
  <si>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</si>
  <si>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</si>
  <si>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</si>
  <si>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</si>
  <si>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</si>
  <si>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</si>
  <si>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</si>
  <si>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</si>
  <si>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</si>
  <si>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</si>
  <si>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</si>
  <si>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</si>
  <si>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</si>
  <si>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</si>
  <si>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</si>
  <si>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</si>
  <si>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</si>
  <si>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</si>
  <si>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</si>
  <si>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</si>
  <si>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</si>
  <si>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</si>
  <si>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</si>
  <si>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</si>
  <si>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</si>
  <si>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</si>
  <si>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</si>
  <si>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</si>
  <si>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</si>
  <si>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</si>
  <si>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</si>
  <si>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</si>
  <si>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</si>
  <si>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</si>
  <si>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</si>
  <si>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</si>
  <si>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</si>
  <si>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</si>
  <si>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</si>
  <si>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</si>
  <si>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</si>
  <si>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</si>
  <si>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</si>
  <si>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</si>
  <si>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</si>
  <si>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</si>
  <si>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</si>
  <si>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</si>
  <si>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</si>
  <si>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</si>
  <si>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</si>
  <si>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</si>
  <si>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</si>
  <si>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</si>
  <si>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</si>
  <si>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</si>
  <si>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</si>
  <si>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</si>
  <si>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</si>
  <si>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</si>
  <si>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</si>
  <si>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</si>
  <si>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</si>
  <si>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</si>
  <si>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</si>
  <si>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</si>
  <si>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</si>
  <si>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</si>
  <si>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</si>
  <si>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</si>
  <si>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</si>
  <si>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</si>
  <si>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</si>
  <si>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</si>
  <si>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</si>
  <si>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</si>
  <si>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</si>
  <si>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</si>
  <si>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</si>
  <si>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</si>
  <si>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</si>
  <si>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</si>
  <si>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</si>
  <si>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</si>
  <si>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</si>
  <si>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</si>
  <si>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</si>
  <si>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</si>
  <si>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</si>
  <si>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</si>
  <si>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</si>
  <si>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</si>
  <si>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</si>
  <si>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</si>
  <si>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</si>
  <si>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</si>
  <si>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</si>
  <si>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</si>
  <si>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</si>
  <si>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</si>
  <si>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</si>
  <si>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</si>
  <si>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</si>
  <si>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</si>
  <si>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</si>
  <si>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</si>
  <si>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</si>
  <si>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</si>
  <si>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</si>
  <si>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</si>
  <si>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</si>
  <si>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</si>
  <si>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</si>
  <si>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</si>
  <si>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</si>
  <si>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</si>
  <si>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</si>
  <si>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</si>
  <si>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</si>
  <si>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</si>
  <si>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</si>
  <si>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</si>
  <si>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</si>
  <si>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</si>
  <si>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</si>
  <si>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</si>
  <si>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</si>
  <si>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</si>
  <si>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</si>
  <si>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</si>
  <si>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</si>
  <si>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</si>
  <si>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</si>
  <si>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</si>
  <si>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</si>
  <si>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</si>
  <si>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</si>
  <si>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</si>
  <si>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</si>
  <si>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</si>
  <si>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</si>
  <si>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</si>
  <si>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</si>
  <si>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</si>
  <si>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</si>
  <si>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</si>
  <si>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</si>
  <si>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</si>
  <si>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</si>
  <si>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</si>
  <si>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</si>
  <si>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</si>
  <si>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</si>
  <si>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</si>
  <si>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</si>
  <si>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</si>
  <si>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</si>
  <si>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</si>
  <si>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</si>
  <si>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</si>
  <si>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</si>
  <si>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</si>
  <si>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</si>
  <si>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</si>
  <si>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</si>
  <si>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</si>
  <si>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</si>
  <si>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</si>
  <si>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</si>
  <si>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</si>
  <si>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</si>
  <si>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</si>
  <si>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</si>
  <si>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</si>
  <si>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</si>
  <si>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</si>
  <si>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</si>
  <si>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</si>
  <si>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</si>
  <si>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</si>
  <si>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</si>
  <si>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</si>
  <si>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</si>
  <si>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</si>
  <si>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</si>
  <si>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</si>
  <si>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</si>
  <si>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</si>
  <si>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</si>
  <si>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</si>
  <si>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</si>
  <si>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</si>
  <si>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</si>
  <si>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</si>
  <si>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</si>
  <si>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</si>
  <si>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</si>
  <si>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</si>
  <si>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</si>
  <si>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</si>
  <si>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</si>
  <si>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</si>
  <si>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</si>
  <si>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</si>
  <si>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</si>
  <si>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</si>
  <si>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</si>
  <si>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</si>
  <si>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</si>
  <si>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</si>
  <si>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</si>
  <si>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</si>
  <si>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</si>
  <si>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</si>
  <si>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</si>
  <si>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</si>
  <si>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</si>
  <si>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</si>
  <si>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</si>
  <si>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</si>
  <si>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</si>
  <si>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</si>
  <si>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</si>
  <si>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</si>
  <si>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</si>
  <si>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</si>
  <si>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</si>
  <si>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</si>
  <si>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</si>
  <si>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</si>
  <si>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</si>
  <si>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</si>
  <si>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</si>
  <si>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</si>
  <si>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</si>
  <si>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</si>
  <si>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</si>
  <si>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</si>
  <si>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</si>
  <si>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</si>
  <si>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</si>
  <si>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</si>
  <si>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</si>
  <si>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</si>
  <si>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</si>
  <si>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</si>
  <si>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</si>
  <si>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</si>
  <si>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</si>
  <si>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</si>
  <si>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</si>
  <si>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</si>
  <si>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</si>
  <si>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</si>
  <si>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</si>
  <si>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</si>
  <si>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</si>
  <si>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</si>
  <si>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</si>
  <si>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</si>
  <si>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</si>
  <si>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</si>
  <si>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</si>
  <si>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</si>
  <si>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</si>
  <si>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</si>
  <si>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</si>
  <si>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</si>
  <si>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</si>
  <si>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</si>
  <si>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</si>
  <si>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</si>
  <si>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</si>
  <si>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</si>
  <si>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</si>
  <si>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</si>
  <si>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</si>
  <si>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</si>
  <si>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</si>
  <si>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</si>
  <si>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</si>
  <si>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</si>
  <si>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</si>
  <si>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</si>
  <si>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</si>
  <si>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</si>
  <si>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</si>
  <si>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</si>
  <si>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</si>
  <si>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</si>
  <si>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</si>
  <si>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</si>
  <si>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</si>
  <si>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</si>
  <si>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</si>
  <si>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</si>
  <si>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</si>
  <si>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</si>
  <si>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</si>
  <si>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</si>
  <si>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</si>
  <si>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</si>
  <si>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</si>
  <si>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</si>
  <si>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</si>
  <si>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</si>
  <si>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</si>
  <si>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</si>
  <si>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</si>
  <si>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</si>
  <si>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</si>
  <si>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</si>
  <si>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</si>
  <si>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</si>
  <si>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</si>
  <si>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</si>
  <si>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</si>
  <si>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</si>
  <si>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</si>
  <si>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</si>
  <si>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</si>
  <si>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</si>
  <si>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</si>
  <si>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</si>
  <si>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</si>
  <si>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</si>
  <si>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</si>
  <si>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</si>
  <si>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</si>
  <si>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</si>
  <si>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</si>
  <si>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</si>
  <si>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</si>
  <si>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</si>
  <si>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</si>
  <si>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</si>
  <si>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</si>
  <si>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</si>
  <si>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</si>
  <si>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</si>
  <si>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</si>
  <si>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</si>
  <si>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</si>
  <si>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</si>
  <si>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</si>
  <si>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</si>
  <si>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</si>
  <si>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</si>
  <si>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</si>
  <si>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</si>
  <si>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</si>
  <si>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</si>
  <si>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</si>
  <si>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</si>
  <si>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</si>
  <si>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</si>
  <si>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</si>
  <si>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</si>
  <si>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</si>
  <si>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</si>
  <si>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</si>
  <si>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</si>
  <si>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</si>
  <si>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</si>
  <si>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</si>
  <si>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</si>
  <si>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</si>
  <si>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</si>
  <si>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</si>
  <si>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</si>
  <si>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</si>
  <si>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</si>
  <si>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</si>
  <si>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</si>
  <si>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</si>
  <si>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</si>
  <si>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</si>
  <si>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</si>
  <si>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</si>
  <si>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</si>
  <si>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</si>
  <si>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</si>
  <si>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</si>
  <si>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</si>
  <si>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</si>
  <si>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</si>
  <si>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</si>
  <si>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</si>
  <si>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</si>
  <si>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</si>
  <si>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</si>
  <si>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</si>
  <si>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</si>
  <si>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</si>
  <si>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</si>
  <si>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</si>
  <si>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</si>
  <si>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</si>
  <si>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</si>
  <si>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</si>
  <si>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</si>
  <si>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</si>
  <si>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</si>
  <si>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</si>
  <si>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</si>
  <si>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</si>
  <si>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</si>
  <si>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</si>
  <si>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</si>
  <si>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</si>
  <si>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</si>
  <si>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</si>
  <si>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</si>
  <si>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</si>
  <si>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</si>
  <si>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</si>
  <si>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</si>
  <si>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</si>
  <si>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</si>
  <si>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</si>
  <si>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</si>
  <si>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</si>
  <si>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</si>
  <si>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</si>
  <si>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</si>
  <si>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</si>
  <si>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</si>
  <si>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</si>
  <si>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</si>
  <si>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</si>
  <si>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</si>
  <si>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</si>
  <si>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</si>
  <si>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</si>
  <si>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</si>
  <si>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</si>
  <si>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</si>
  <si>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</si>
  <si>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</si>
  <si>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</si>
  <si>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</si>
  <si>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</si>
  <si>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</si>
  <si>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</si>
  <si>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</si>
  <si>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</si>
  <si>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</si>
  <si>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</si>
  <si>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</si>
  <si>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</si>
  <si>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</si>
  <si>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</si>
  <si>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</si>
  <si>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</si>
  <si>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</si>
  <si>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</si>
  <si>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</si>
  <si>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</si>
  <si>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</si>
  <si>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</si>
  <si>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</si>
  <si>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</si>
  <si>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</si>
  <si>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</si>
  <si>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</si>
  <si>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</si>
  <si>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</si>
  <si>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</si>
  <si>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</si>
  <si>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</si>
  <si>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</si>
  <si>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</si>
  <si>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</si>
  <si>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</si>
  <si>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</si>
  <si>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</si>
  <si>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</si>
  <si>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</si>
  <si>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</si>
  <si>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</si>
  <si>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</si>
  <si>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</si>
  <si>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</si>
  <si>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</si>
  <si>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</si>
  <si>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</si>
  <si>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</si>
  <si>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</si>
  <si>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</si>
  <si>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</si>
  <si>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</si>
  <si>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</si>
  <si>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</si>
  <si>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</si>
  <si>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</si>
  <si>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</si>
  <si>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</si>
  <si>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</si>
  <si>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</si>
  <si>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</si>
  <si>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</si>
  <si>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</si>
  <si>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</si>
  <si>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</si>
  <si>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</si>
  <si>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</si>
  <si>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</si>
  <si>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</si>
  <si>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</si>
  <si>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</si>
  <si>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</si>
  <si>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</si>
  <si>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</si>
  <si>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</si>
  <si>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</si>
  <si>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</si>
  <si>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</si>
  <si>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</si>
  <si>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</si>
  <si>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</si>
  <si>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</si>
  <si>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</si>
  <si>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</si>
  <si>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</si>
  <si>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</si>
  <si>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</si>
  <si>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</si>
  <si>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</si>
  <si>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</si>
  <si>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</si>
  <si>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</si>
  <si>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</si>
  <si>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</si>
  <si>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</si>
  <si>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</si>
  <si>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</si>
  <si>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</si>
  <si>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</si>
  <si>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</si>
  <si>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</si>
  <si>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</si>
  <si>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</si>
  <si>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</si>
  <si>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</si>
  <si>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</si>
  <si>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</si>
  <si>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</si>
  <si>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</si>
  <si>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</si>
  <si>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</si>
  <si>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</si>
  <si>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</si>
  <si>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</si>
  <si>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</si>
  <si>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</si>
  <si>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</si>
  <si>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</si>
  <si>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</si>
  <si>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</si>
  <si>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</si>
  <si>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</si>
  <si>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</si>
  <si>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</si>
  <si>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</si>
  <si>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</si>
  <si>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</si>
  <si>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</si>
  <si>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</si>
  <si>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</si>
  <si>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</si>
  <si>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</si>
  <si>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</si>
  <si>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</si>
  <si>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</si>
  <si>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</si>
  <si>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</si>
  <si>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</si>
  <si>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</si>
  <si>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</si>
  <si>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</si>
  <si>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</si>
  <si>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</si>
  <si>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</si>
  <si>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</si>
  <si>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</si>
  <si>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</si>
  <si>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</si>
  <si>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</si>
  <si>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</si>
  <si>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</si>
  <si>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</si>
  <si>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</si>
  <si>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</si>
  <si>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</si>
  <si>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</si>
  <si>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</si>
  <si>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</si>
  <si>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</si>
  <si>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</si>
  <si>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</si>
  <si>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</si>
  <si>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</si>
  <si>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</si>
  <si>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</si>
  <si>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</si>
  <si>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</si>
  <si>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</si>
  <si>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</si>
  <si>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</si>
  <si>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</si>
  <si>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</si>
  <si>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</si>
  <si>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</si>
  <si>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</si>
  <si>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</si>
  <si>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</si>
  <si>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</si>
  <si>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</si>
  <si>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</si>
  <si>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</si>
  <si>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</si>
  <si>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</si>
  <si>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</si>
  <si>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</si>
  <si>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</si>
  <si>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</si>
  <si>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</si>
  <si>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</si>
  <si>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</si>
  <si>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</si>
  <si>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</si>
  <si>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</si>
  <si>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</si>
  <si>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</si>
  <si>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</si>
  <si>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</si>
  <si>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</si>
  <si>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</si>
  <si>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</si>
  <si>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</si>
  <si>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</si>
  <si>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</si>
  <si>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</si>
  <si>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</si>
  <si>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</si>
  <si>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</si>
  <si>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</si>
  <si>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</si>
  <si>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</si>
  <si>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</si>
  <si>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</si>
  <si>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</si>
  <si>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</si>
  <si>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</si>
  <si>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</si>
  <si>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</si>
  <si>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</si>
  <si>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</si>
  <si>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</si>
  <si>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</si>
  <si>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</si>
  <si>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</si>
  <si>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</si>
  <si>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</si>
  <si>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</si>
  <si>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</si>
  <si>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</si>
  <si>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</si>
  <si>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</si>
  <si>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</si>
  <si>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</si>
  <si>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</si>
  <si>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</si>
  <si>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</si>
  <si>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</si>
  <si>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</si>
  <si>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</si>
  <si>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</si>
  <si>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</si>
  <si>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</si>
  <si>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</si>
  <si>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</si>
  <si>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</si>
  <si>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</si>
  <si>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</si>
  <si>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</si>
  <si>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</si>
  <si>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</si>
  <si>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</si>
  <si>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</si>
  <si>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</si>
  <si>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</si>
  <si>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</si>
  <si>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</si>
  <si>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</si>
  <si>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</si>
  <si>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</si>
  <si>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</si>
  <si>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</si>
  <si>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</si>
  <si>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</si>
  <si>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</si>
  <si>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</si>
  <si>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</si>
  <si>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</si>
  <si>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</si>
  <si>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</si>
  <si>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</si>
  <si>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</si>
  <si>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</si>
  <si>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</si>
  <si>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</si>
  <si>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</si>
  <si>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</si>
  <si>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</si>
  <si>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</si>
  <si>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</si>
  <si>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</si>
  <si>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</si>
  <si>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</si>
  <si>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</si>
  <si>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</si>
  <si>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</si>
  <si>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</si>
  <si>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</si>
  <si>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</si>
  <si>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</si>
  <si>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</si>
  <si>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</si>
  <si>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</si>
  <si>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</si>
  <si>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</si>
  <si>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</si>
  <si>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</si>
  <si>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</si>
  <si>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</si>
  <si>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</si>
  <si>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</si>
  <si>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</si>
  <si>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</si>
  <si>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</si>
  <si>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</si>
  <si>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</si>
  <si>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</si>
  <si>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</si>
  <si>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</si>
  <si>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</si>
  <si>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</si>
  <si>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</si>
  <si>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</si>
  <si>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</si>
  <si>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</si>
  <si>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</si>
  <si>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</si>
  <si>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</si>
  <si>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</si>
  <si>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</si>
  <si>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</si>
  <si>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</si>
  <si>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</si>
  <si>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</si>
  <si>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</si>
  <si>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</si>
  <si>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</si>
  <si>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</si>
  <si>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</si>
  <si>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</si>
  <si>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</si>
  <si>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</si>
  <si>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</si>
  <si>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</si>
  <si>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</si>
  <si>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</si>
  <si>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</si>
  <si>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</si>
  <si>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</si>
  <si>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</si>
  <si>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</si>
  <si>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</si>
  <si>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</si>
  <si>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</si>
  <si>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</si>
  <si>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</si>
  <si>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</si>
  <si>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</si>
  <si>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</si>
  <si>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</si>
  <si>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</si>
  <si>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</si>
  <si>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</si>
  <si>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</si>
  <si>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</si>
  <si>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</si>
  <si>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</si>
  <si>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</si>
  <si>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</si>
  <si>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</si>
  <si>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</si>
  <si>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</si>
  <si>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</si>
  <si>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</si>
  <si>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</si>
  <si>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</si>
  <si>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</si>
  <si>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</si>
  <si>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</si>
  <si>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</si>
  <si>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</si>
  <si>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</si>
  <si>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</si>
  <si>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</si>
  <si>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</si>
  <si>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</si>
  <si>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</si>
  <si>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</si>
  <si>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</si>
  <si>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</si>
  <si>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</si>
  <si>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</si>
  <si>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</si>
  <si>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</si>
  <si>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</si>
  <si>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</si>
  <si>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</si>
  <si>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</si>
  <si>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</si>
  <si>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</si>
  <si>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</si>
  <si>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</si>
  <si>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</si>
  <si>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</si>
  <si>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</si>
  <si>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</si>
  <si>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</si>
  <si>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</si>
  <si>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</si>
  <si>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</si>
  <si>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</si>
  <si>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</si>
  <si>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</si>
  <si>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</si>
  <si>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</si>
  <si>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</si>
  <si>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</si>
  <si>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</si>
  <si>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</si>
  <si>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</si>
  <si>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</si>
  <si>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</si>
  <si>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</si>
  <si>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</si>
  <si>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</si>
  <si>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</si>
  <si>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</si>
  <si>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</si>
  <si>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</si>
  <si>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</si>
  <si>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</si>
  <si>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</si>
  <si>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</si>
  <si>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</si>
  <si>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</si>
  <si>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</si>
  <si>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</si>
  <si>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</si>
  <si>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</si>
  <si>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</si>
  <si>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</si>
  <si>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</si>
  <si>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</si>
  <si>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</si>
  <si>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</si>
  <si>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</si>
  <si>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</si>
  <si>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</si>
  <si>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</si>
  <si>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</si>
  <si>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</si>
  <si>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</si>
  <si>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</si>
  <si>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</si>
  <si>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</si>
  <si>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</si>
  <si>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</si>
  <si>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</si>
  <si>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</si>
  <si>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</si>
  <si>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</si>
  <si>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</si>
  <si>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</si>
  <si>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</si>
  <si>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</si>
  <si>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</si>
  <si>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</si>
  <si>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</si>
  <si>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</si>
  <si>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</si>
  <si>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</si>
  <si>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</si>
  <si>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</si>
  <si>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</si>
  <si>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</si>
  <si>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</si>
  <si>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</si>
  <si>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</si>
  <si>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</si>
  <si>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</si>
  <si>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</si>
  <si>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</si>
  <si>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</si>
  <si>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</si>
  <si>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</si>
  <si>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</si>
  <si>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</si>
  <si>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</si>
  <si>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</si>
  <si>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</si>
  <si>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</si>
  <si>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</si>
  <si>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</si>
  <si>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</si>
  <si>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</si>
  <si>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</si>
  <si>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</si>
  <si>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</si>
  <si>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</si>
  <si>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</si>
  <si>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</si>
  <si>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</si>
  <si>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</si>
  <si>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</si>
  <si>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</si>
  <si>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</si>
  <si>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</si>
  <si>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</si>
  <si>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</si>
  <si>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</si>
  <si>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</si>
  <si>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</si>
  <si>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</si>
  <si>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</si>
  <si>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</si>
  <si>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</si>
  <si>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</si>
  <si>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</si>
  <si>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</si>
  <si>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</si>
  <si>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</si>
  <si>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</si>
  <si>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</si>
  <si>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</si>
  <si>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</si>
  <si>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</si>
  <si>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</si>
  <si>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</si>
  <si>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</si>
  <si>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</si>
  <si>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</si>
  <si>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</si>
  <si>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</si>
  <si>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</si>
  <si>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</si>
  <si>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</si>
  <si>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</si>
  <si>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</si>
  <si>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</si>
  <si>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</si>
  <si>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</si>
  <si>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</si>
  <si>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</si>
  <si>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</si>
  <si>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</si>
  <si>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</si>
  <si>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</si>
  <si>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</si>
  <si>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</si>
  <si>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</si>
  <si>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</si>
  <si>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</si>
  <si>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</si>
  <si>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</si>
  <si>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</si>
  <si>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</si>
  <si>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</si>
  <si>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</si>
  <si>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</si>
  <si>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</si>
  <si>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</si>
  <si>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</si>
  <si>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</si>
  <si>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</si>
  <si>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</si>
  <si>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</si>
  <si>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</si>
  <si>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</si>
  <si>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</si>
  <si>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</si>
  <si>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</si>
  <si>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</si>
  <si>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</si>
  <si>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</si>
  <si>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</si>
  <si>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</si>
  <si>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</si>
  <si>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</si>
  <si>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</si>
  <si>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</si>
  <si>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</si>
  <si>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</si>
  <si>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</si>
  <si>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</si>
  <si>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</si>
  <si>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</si>
  <si>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</si>
  <si>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</si>
  <si>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</si>
  <si>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</si>
  <si>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</si>
  <si>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</si>
  <si>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</si>
  <si>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</si>
  <si>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</si>
  <si>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</si>
  <si>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</si>
  <si>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</si>
  <si>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</si>
  <si>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</si>
  <si>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</si>
  <si>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</si>
  <si>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</si>
  <si>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</si>
  <si>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</si>
  <si>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</si>
  <si>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</si>
  <si>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</si>
  <si>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</si>
  <si>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</si>
  <si>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</si>
  <si>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</si>
  <si>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</si>
  <si>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</si>
  <si>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</si>
  <si>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</si>
  <si>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</si>
  <si>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</si>
  <si>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</si>
  <si>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</si>
  <si>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</si>
  <si>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</si>
  <si>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</si>
  <si>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</si>
  <si>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</si>
  <si>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</si>
  <si>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</si>
  <si>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</si>
  <si>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</si>
  <si>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</si>
  <si>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</si>
  <si>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</si>
  <si>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</si>
  <si>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</si>
  <si>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</si>
  <si>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</si>
  <si>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</si>
  <si>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</si>
  <si>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</si>
  <si>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</si>
  <si>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</si>
  <si>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</si>
  <si>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</si>
  <si>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</si>
  <si>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</si>
  <si>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</si>
  <si>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</si>
  <si>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</si>
  <si>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</si>
  <si>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</si>
  <si>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</si>
  <si>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</si>
  <si>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</si>
  <si>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</si>
  <si>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</si>
  <si>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</si>
  <si>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</si>
  <si>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</si>
  <si>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</si>
  <si>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</si>
  <si>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</si>
  <si>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</si>
  <si>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</si>
  <si>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</si>
  <si>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</si>
  <si>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</si>
  <si>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</si>
  <si>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</si>
  <si>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</si>
  <si>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</si>
  <si>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</si>
  <si>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</si>
  <si>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</si>
  <si>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</si>
  <si>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</si>
  <si>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</si>
  <si>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</si>
  <si>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</si>
  <si>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</si>
  <si>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</si>
  <si>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</si>
  <si>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</si>
  <si>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</si>
  <si>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</si>
  <si>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</si>
  <si>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</si>
  <si>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</si>
  <si>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</si>
  <si>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</si>
  <si>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</si>
  <si>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</si>
  <si>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</si>
  <si>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</si>
  <si>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</si>
  <si>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</si>
  <si>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</si>
  <si>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</si>
  <si>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</si>
  <si>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</si>
  <si>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</si>
  <si>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</si>
  <si>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</si>
  <si>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</si>
  <si>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</si>
  <si>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</si>
  <si>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</si>
  <si>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</si>
  <si>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</si>
  <si>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</si>
  <si>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</si>
  <si>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</si>
  <si>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</si>
  <si>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</si>
  <si>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</si>
  <si>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</si>
  <si>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</si>
  <si>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</si>
  <si>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</si>
  <si>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</si>
  <si>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</si>
  <si>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</si>
  <si>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</si>
  <si>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</si>
  <si>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</si>
  <si>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</si>
  <si>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</si>
  <si>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</si>
  <si>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</si>
  <si>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</si>
  <si>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</si>
  <si>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</si>
  <si>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</si>
  <si>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</si>
  <si>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</si>
  <si>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</si>
  <si>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</si>
  <si>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</si>
  <si>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</si>
  <si>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</si>
  <si>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</si>
  <si>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</si>
  <si>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</si>
  <si>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</si>
  <si>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</si>
  <si>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</si>
  <si>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</si>
  <si>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</si>
  <si>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</si>
  <si>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</si>
  <si>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</si>
  <si>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</si>
  <si>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</si>
  <si>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</si>
  <si>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</si>
  <si>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</si>
  <si>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</si>
  <si>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</si>
  <si>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</si>
  <si>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</si>
  <si>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</si>
  <si>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</si>
  <si>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</si>
  <si>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</si>
  <si>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</si>
  <si>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</si>
  <si>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</si>
  <si>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</si>
  <si>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</si>
  <si>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</si>
  <si>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</si>
  <si>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</si>
  <si>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</si>
  <si>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</si>
  <si>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</si>
  <si>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</si>
  <si>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</si>
  <si>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</si>
  <si>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</si>
  <si>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</si>
  <si>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</si>
  <si>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</si>
  <si>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</si>
  <si>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</si>
  <si>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</si>
  <si>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</si>
  <si>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</si>
  <si>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</si>
  <si>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</si>
  <si>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</si>
  <si>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</si>
  <si>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</si>
  <si>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</si>
  <si>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</si>
  <si>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</si>
  <si>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</si>
  <si>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</si>
  <si>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</si>
  <si>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</si>
  <si>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</si>
  <si>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</si>
  <si>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</si>
  <si>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</si>
  <si>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</si>
  <si>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</si>
  <si>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</si>
  <si>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</si>
  <si>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</si>
  <si>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</si>
  <si>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</si>
  <si>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</si>
  <si>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</si>
  <si>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</si>
  <si>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</si>
  <si>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</si>
  <si>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</si>
  <si>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</si>
  <si>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</si>
  <si>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</si>
  <si>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</si>
  <si>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</si>
  <si>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</si>
  <si>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</si>
  <si>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</si>
  <si>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</si>
  <si>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</si>
  <si>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</si>
  <si>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</si>
  <si>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</si>
  <si>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</si>
  <si>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</si>
  <si>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</si>
  <si>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</si>
  <si>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</si>
  <si>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</si>
  <si>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</si>
  <si>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</si>
  <si>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</si>
  <si>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</si>
  <si>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</si>
  <si>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</si>
  <si>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</si>
  <si>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</si>
  <si>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</si>
  <si>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</si>
  <si>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</si>
  <si>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</si>
  <si>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</si>
  <si>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</si>
  <si>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</si>
  <si>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</si>
  <si>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</si>
  <si>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</si>
  <si>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</si>
  <si>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</si>
  <si>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</si>
  <si>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</si>
  <si>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</si>
  <si>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</si>
  <si>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</si>
  <si>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</si>
  <si>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</si>
  <si>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</si>
  <si>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</si>
  <si>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</si>
  <si>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</si>
  <si>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</si>
  <si>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</si>
  <si>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</si>
  <si>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</si>
  <si>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</si>
  <si>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</si>
  <si>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</si>
  <si>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</si>
  <si>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</si>
  <si>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</si>
  <si>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</si>
  <si>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</si>
  <si>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</si>
  <si>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</si>
  <si>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</si>
  <si>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</si>
  <si>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</si>
  <si>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</si>
  <si>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</si>
  <si>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</si>
  <si>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</si>
  <si>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</si>
  <si>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</si>
  <si>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</si>
  <si>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</si>
  <si>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</si>
  <si>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</si>
  <si>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</si>
  <si>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</si>
  <si>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</si>
  <si>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</si>
  <si>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</si>
  <si>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</si>
  <si>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</si>
  <si>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</si>
  <si>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</si>
  <si>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</si>
  <si>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</si>
  <si>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</si>
  <si>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</si>
  <si>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</si>
  <si>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</si>
  <si>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</si>
  <si>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</si>
  <si>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</si>
  <si>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</si>
  <si>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</si>
  <si>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</si>
  <si>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</si>
  <si>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</si>
  <si>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</si>
  <si>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</si>
  <si>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</si>
  <si>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</si>
  <si>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</si>
  <si>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</si>
  <si>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</si>
  <si>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</si>
  <si>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</si>
  <si>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</si>
  <si>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</si>
  <si>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</si>
  <si>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</si>
  <si>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</si>
  <si>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</si>
  <si>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</si>
  <si>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</si>
  <si>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</si>
  <si>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</si>
  <si>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</si>
  <si>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</si>
  <si>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</si>
  <si>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</si>
  <si>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</si>
  <si>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</si>
  <si>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</si>
  <si>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</si>
  <si>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</si>
  <si>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</si>
  <si>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</si>
  <si>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</si>
  <si>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</si>
  <si>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</si>
  <si>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</si>
  <si>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</si>
  <si>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</si>
  <si>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</si>
  <si>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</si>
  <si>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</si>
  <si>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</si>
  <si>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</si>
  <si>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</si>
  <si>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</si>
  <si>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</si>
  <si>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</si>
  <si>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</si>
  <si>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</si>
  <si>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</si>
  <si>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</si>
  <si>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</si>
  <si>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</si>
  <si>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</si>
  <si>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</si>
  <si>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</si>
  <si>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</si>
  <si>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</si>
  <si>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</si>
  <si>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</si>
  <si>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</si>
  <si>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</si>
  <si>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</si>
  <si>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</si>
  <si>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</si>
  <si>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</si>
  <si>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</si>
  <si>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</si>
  <si>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</si>
  <si>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</si>
  <si>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</si>
  <si>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</si>
  <si>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</si>
  <si>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</si>
  <si>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</si>
  <si>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</si>
  <si>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</si>
  <si>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</si>
  <si>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</si>
  <si>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</si>
  <si>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</si>
  <si>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</si>
  <si>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</si>
  <si>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</si>
  <si>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</si>
  <si>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</si>
  <si>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</si>
  <si>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</si>
  <si>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</si>
  <si>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</si>
  <si>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</si>
  <si>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</si>
  <si>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</si>
  <si>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</si>
  <si>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</si>
  <si>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</si>
  <si>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</si>
  <si>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</si>
  <si>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</si>
  <si>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</si>
  <si>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</si>
  <si>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</si>
  <si>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</si>
  <si>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</si>
  <si>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</si>
  <si>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</si>
  <si>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</si>
  <si>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</si>
  <si>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</si>
  <si>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</si>
  <si>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</si>
  <si>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</si>
  <si>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</si>
  <si>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</si>
  <si>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</si>
  <si>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</si>
  <si>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</si>
  <si>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</si>
  <si>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</si>
  <si>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</si>
  <si>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</si>
  <si>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</si>
  <si>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</si>
  <si>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</si>
  <si>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</si>
  <si>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</si>
  <si>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</si>
  <si>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</si>
  <si>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</si>
  <si>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</si>
  <si>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</si>
  <si>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</si>
  <si>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</si>
  <si>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</si>
  <si>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</si>
  <si>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</si>
  <si>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</si>
  <si>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</si>
  <si>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</si>
  <si>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</si>
  <si>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</si>
  <si>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</si>
  <si>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</si>
  <si>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</si>
  <si>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</si>
  <si>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</si>
  <si>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</si>
  <si>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</si>
  <si>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</si>
  <si>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</si>
  <si>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</si>
  <si>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</si>
  <si>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</si>
  <si>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</si>
  <si>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</si>
  <si>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</si>
  <si>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</si>
  <si>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</si>
  <si>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</si>
  <si>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</si>
  <si>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</si>
  <si>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</si>
  <si>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</si>
  <si>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</si>
  <si>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</si>
  <si>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</si>
  <si>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</si>
  <si>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</si>
  <si>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</si>
  <si>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</si>
  <si>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</si>
  <si>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</si>
  <si>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</si>
  <si>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</si>
  <si>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</si>
  <si>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</si>
  <si>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</si>
  <si>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</si>
  <si>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</si>
  <si>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</si>
  <si>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</si>
  <si>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</si>
  <si>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</si>
  <si>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</si>
  <si>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</si>
  <si>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</si>
  <si>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</si>
  <si>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</si>
  <si>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</si>
  <si>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</si>
  <si>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</si>
  <si>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</si>
  <si>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</si>
  <si>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</si>
  <si>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</si>
  <si>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</si>
  <si>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</si>
  <si>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</si>
  <si>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</si>
  <si>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</si>
  <si>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</si>
  <si>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</si>
  <si>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</si>
  <si>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</si>
  <si>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</si>
  <si>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</si>
  <si>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</si>
  <si>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</si>
  <si>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</si>
  <si>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</si>
  <si>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</si>
  <si>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</si>
  <si>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</si>
  <si>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</si>
  <si>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</si>
  <si>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</si>
  <si>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</si>
  <si>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</si>
  <si>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</si>
  <si>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</si>
  <si>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</si>
  <si>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</si>
  <si>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</si>
  <si>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</si>
  <si>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</si>
  <si>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</si>
  <si>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</si>
  <si>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</si>
  <si>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</si>
  <si>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</si>
  <si>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</si>
  <si>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</si>
  <si>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</si>
  <si>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</si>
  <si>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</si>
  <si>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</si>
  <si>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</si>
  <si>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</si>
  <si>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</si>
  <si>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</si>
  <si>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</si>
  <si>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</si>
  <si>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</si>
  <si>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</si>
  <si>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</si>
  <si>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</si>
  <si>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</si>
  <si>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</si>
  <si>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</si>
  <si>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</si>
  <si>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</si>
  <si>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</si>
  <si>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</si>
  <si>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</si>
  <si>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</si>
  <si>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</si>
  <si>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</si>
  <si>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</si>
  <si>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</si>
  <si>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</si>
  <si>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</si>
  <si>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</si>
  <si>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</si>
  <si>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</si>
  <si>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</si>
  <si>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</si>
  <si>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</si>
  <si>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</si>
  <si>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</si>
  <si>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</si>
  <si>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</si>
  <si>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</si>
  <si>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</si>
  <si>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</si>
  <si>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</si>
  <si>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</si>
  <si>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</si>
  <si>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</si>
  <si>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</si>
  <si>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</si>
  <si>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</si>
  <si>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</si>
  <si>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</si>
  <si>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</si>
  <si>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</si>
  <si>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</si>
  <si>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</si>
  <si>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</si>
  <si>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</si>
  <si>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</si>
  <si>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</si>
  <si>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</si>
  <si>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</si>
  <si>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</si>
  <si>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</si>
  <si>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</si>
  <si>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</si>
  <si>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</si>
  <si>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</si>
  <si>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</si>
  <si>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</si>
  <si>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</si>
  <si>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</si>
  <si>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</si>
  <si>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</si>
  <si>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</si>
  <si>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</si>
  <si>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</si>
  <si>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</si>
  <si>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</si>
  <si>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</si>
  <si>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</si>
  <si>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</si>
  <si>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</si>
  <si>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</si>
  <si>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</si>
  <si>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</si>
  <si>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</si>
  <si>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</si>
  <si>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</si>
  <si>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</si>
  <si>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</si>
  <si>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</si>
  <si>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</si>
  <si>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</si>
  <si>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</si>
  <si>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</si>
  <si>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</si>
  <si>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</si>
  <si>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</si>
  <si>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</si>
  <si>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</si>
  <si>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</si>
  <si>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</si>
  <si>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</si>
  <si>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</si>
  <si>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</si>
  <si>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</si>
  <si>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</si>
  <si>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</si>
  <si>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</si>
  <si>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</si>
  <si>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</si>
  <si>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</si>
  <si>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</si>
  <si>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</si>
  <si>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</si>
  <si>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</si>
  <si>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</si>
  <si>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</si>
  <si>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</si>
  <si>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</si>
  <si>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</si>
  <si>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</si>
  <si>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</si>
  <si>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</si>
  <si>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</si>
  <si>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</si>
  <si>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</si>
  <si>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</si>
  <si>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</si>
  <si>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</si>
  <si>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</si>
  <si>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</si>
  <si>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</si>
  <si>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</si>
  <si>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</si>
  <si>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</si>
  <si>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</si>
  <si>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</si>
  <si>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</si>
  <si>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</si>
  <si>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</si>
  <si>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</si>
  <si>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</si>
  <si>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</si>
  <si>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</si>
  <si>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</si>
  <si>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</si>
  <si>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</si>
  <si>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</si>
  <si>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</si>
  <si>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</si>
  <si>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</si>
  <si>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</si>
  <si>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</si>
  <si>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</si>
  <si>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</si>
  <si>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</si>
  <si>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</si>
  <si>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</si>
  <si>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</si>
  <si>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</si>
  <si>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</si>
  <si>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</si>
  <si>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</si>
  <si>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</si>
  <si>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</si>
  <si>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</si>
  <si>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</si>
  <si>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</si>
  <si>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</si>
  <si>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</si>
  <si>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</si>
  <si>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</si>
  <si>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</si>
  <si>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</si>
  <si>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</si>
  <si>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</si>
  <si>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</si>
  <si>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</si>
  <si>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</si>
  <si>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</si>
  <si>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</si>
  <si>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</si>
  <si>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</si>
  <si>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</si>
  <si>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</si>
  <si>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</si>
  <si>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</si>
  <si>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</si>
  <si>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</si>
  <si>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</si>
  <si>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</si>
  <si>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</si>
  <si>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</si>
  <si>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</si>
  <si>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</si>
  <si>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</si>
  <si>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</si>
  <si>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</si>
  <si>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</si>
  <si>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</si>
  <si>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</si>
  <si>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</si>
  <si>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</si>
  <si>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</si>
  <si>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</si>
  <si>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</si>
  <si>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</si>
  <si>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</si>
  <si>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</si>
  <si>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</si>
  <si>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</si>
  <si>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</si>
  <si>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</si>
  <si>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</si>
  <si>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</si>
  <si>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</si>
  <si>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</si>
  <si>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</si>
  <si>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</si>
  <si>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</si>
  <si>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</si>
  <si>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</si>
  <si>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</si>
  <si>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</si>
  <si>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</si>
  <si>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</si>
  <si>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</si>
  <si>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</si>
  <si>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</si>
  <si>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</si>
  <si>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</si>
  <si>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</si>
  <si>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</si>
  <si>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</si>
  <si>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</si>
  <si>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</si>
  <si>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</si>
  <si>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</si>
  <si>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</si>
  <si>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</si>
  <si>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</si>
  <si>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</si>
  <si>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</si>
  <si>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</si>
  <si>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</si>
  <si>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</si>
  <si>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</si>
  <si>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</si>
  <si>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</si>
  <si>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</si>
  <si>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</si>
  <si>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</si>
  <si>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</si>
  <si>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</si>
  <si>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</si>
  <si>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</si>
  <si>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</si>
  <si>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</si>
  <si>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</si>
  <si>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</si>
  <si>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</si>
  <si>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</si>
  <si>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</si>
  <si>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</si>
  <si>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</si>
  <si>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</si>
  <si>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</si>
  <si>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</si>
  <si>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</si>
  <si>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</si>
  <si>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</si>
  <si>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</si>
  <si>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</si>
  <si>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</si>
  <si>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</si>
  <si>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</si>
  <si>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</si>
  <si>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</si>
  <si>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</si>
  <si>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</si>
  <si>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</si>
  <si>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</si>
  <si>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</si>
  <si>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</si>
  <si>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</si>
  <si>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</si>
  <si>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</si>
  <si>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</si>
  <si>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</si>
  <si>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</si>
  <si>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</si>
  <si>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</si>
  <si>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</si>
  <si>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</si>
  <si>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</si>
  <si>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</si>
  <si>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</si>
  <si>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</si>
  <si>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</si>
  <si>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</si>
  <si>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</si>
  <si>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</si>
  <si>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</si>
  <si>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</si>
  <si>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</si>
  <si>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</si>
  <si>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</si>
  <si>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</si>
  <si>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</si>
  <si>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</si>
  <si>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</si>
  <si>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</si>
  <si>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</si>
  <si>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</si>
  <si>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</si>
  <si>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</si>
  <si>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</si>
  <si>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</si>
  <si>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</si>
  <si>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</si>
  <si>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</si>
  <si>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</si>
  <si>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</si>
  <si>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</si>
  <si>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</si>
  <si>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</si>
  <si>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</si>
  <si>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</si>
  <si>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</si>
  <si>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</si>
  <si>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</si>
  <si>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</si>
  <si>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</si>
  <si>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</si>
  <si>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</si>
  <si>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</si>
  <si>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</si>
  <si>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</si>
  <si>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</si>
  <si>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</si>
  <si>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</si>
  <si>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</si>
  <si>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</si>
  <si>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</si>
  <si>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</si>
  <si>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</si>
  <si>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</si>
  <si>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</si>
  <si>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</si>
  <si>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</si>
  <si>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</si>
  <si>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</si>
  <si>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</si>
  <si>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</si>
  <si>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</si>
  <si>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</si>
  <si>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</si>
  <si>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</si>
  <si>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</si>
  <si>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</si>
  <si>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</si>
  <si>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</si>
  <si>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</si>
  <si>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</si>
  <si>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</si>
  <si>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</si>
  <si>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</si>
  <si>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</si>
  <si>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</si>
  <si>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</si>
  <si>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</si>
  <si>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</si>
  <si>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</si>
  <si>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</si>
  <si>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</si>
  <si>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</si>
  <si>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</si>
  <si>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</si>
  <si>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</si>
  <si>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</si>
  <si>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</si>
  <si>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</si>
  <si>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</si>
  <si>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</si>
  <si>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</si>
  <si>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</si>
  <si>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</si>
  <si>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</si>
  <si>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</si>
  <si>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</si>
  <si>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</si>
  <si>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</si>
  <si>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</si>
  <si>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</si>
  <si>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</si>
  <si>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</si>
  <si>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</si>
  <si>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</si>
  <si>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</si>
  <si>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</si>
  <si>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</si>
  <si>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</si>
  <si>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</si>
  <si>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</si>
  <si>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</si>
  <si>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</si>
  <si>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</si>
  <si>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</si>
  <si>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</si>
  <si>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</si>
  <si>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</si>
  <si>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</si>
  <si>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</si>
  <si>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</si>
  <si>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</si>
  <si>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</si>
  <si>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</si>
  <si>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</si>
  <si>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</si>
  <si>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</si>
  <si>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</si>
  <si>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</si>
  <si>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</si>
  <si>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</si>
  <si>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</si>
  <si>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</si>
  <si>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</si>
  <si>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</si>
  <si>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</si>
  <si>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</si>
  <si>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</si>
  <si>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</si>
  <si>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</si>
  <si>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</si>
  <si>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</si>
  <si>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</si>
  <si>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</si>
  <si>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</si>
  <si>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</si>
  <si>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</si>
  <si>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</si>
  <si>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</si>
  <si>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</si>
  <si>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</si>
  <si>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</si>
  <si>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</si>
  <si>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</si>
  <si>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</si>
  <si>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</si>
  <si>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</si>
  <si>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</si>
  <si>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</si>
  <si>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</si>
  <si>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</si>
  <si>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</si>
  <si>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</si>
  <si>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</si>
  <si>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</si>
  <si>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</si>
  <si>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</si>
  <si>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</si>
  <si>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</si>
  <si>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</si>
  <si>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</si>
  <si>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</si>
  <si>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</si>
  <si>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</si>
  <si>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</si>
  <si>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</si>
  <si>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</si>
  <si>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</si>
  <si>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</si>
  <si>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</si>
  <si>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</si>
  <si>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</si>
  <si>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</si>
  <si>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</si>
  <si>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</si>
  <si>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</si>
  <si>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</si>
  <si>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</si>
  <si>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</si>
  <si>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</si>
  <si>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</si>
  <si>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</si>
  <si>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</si>
  <si>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</si>
  <si>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</si>
  <si>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</si>
  <si>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</si>
  <si>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</si>
  <si>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</si>
  <si>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</si>
  <si>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</si>
  <si>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</si>
  <si>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</si>
  <si>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</si>
  <si>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</si>
  <si>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</si>
  <si>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</si>
  <si>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</si>
  <si>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</si>
  <si>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</si>
  <si>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</si>
  <si>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</si>
  <si>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</si>
  <si>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</si>
  <si>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</si>
  <si>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</si>
  <si>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</si>
  <si>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</si>
  <si>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</si>
  <si>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</si>
  <si>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</si>
  <si>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</si>
  <si>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</si>
  <si>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</si>
  <si>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</si>
  <si>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</si>
  <si>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</si>
  <si>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</si>
  <si>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</si>
  <si>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</si>
  <si>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</si>
  <si>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</si>
  <si>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</si>
  <si>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</si>
  <si>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</si>
  <si>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</si>
  <si>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</si>
  <si>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</si>
  <si>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</si>
  <si>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</si>
  <si>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</si>
  <si>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</si>
  <si>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</si>
  <si>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</si>
  <si>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</si>
  <si>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</si>
  <si>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</si>
  <si>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</si>
  <si>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</si>
  <si>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</si>
  <si>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</si>
  <si>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</si>
  <si>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</si>
  <si>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</si>
  <si>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</si>
  <si>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</si>
  <si>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</si>
  <si>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</si>
  <si>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</si>
  <si>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</si>
  <si>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</si>
  <si>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</si>
  <si>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</si>
  <si>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</si>
  <si>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</si>
  <si>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</si>
  <si>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</si>
  <si>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</si>
  <si>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</si>
  <si>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</si>
  <si>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</si>
  <si>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</si>
  <si>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</si>
  <si>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</si>
  <si>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</si>
  <si>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</si>
  <si>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</si>
  <si>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</si>
  <si>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</si>
  <si>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</si>
  <si>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</si>
  <si>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</si>
  <si>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</si>
  <si>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</si>
  <si>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</si>
  <si>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</si>
  <si>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</si>
  <si>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</si>
  <si>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</si>
  <si>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</si>
  <si>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</si>
  <si>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</si>
  <si>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</si>
  <si>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</si>
  <si>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</si>
  <si>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</si>
  <si>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</si>
  <si>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</si>
  <si>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</si>
  <si>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</si>
  <si>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</si>
  <si>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</si>
  <si>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</si>
  <si>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</si>
  <si>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</si>
  <si>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</si>
  <si>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</si>
  <si>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</si>
  <si>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</si>
  <si>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</si>
  <si>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</si>
  <si>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</si>
  <si>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</si>
  <si>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</si>
  <si>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</si>
  <si>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</si>
  <si>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</si>
  <si>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</si>
  <si>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</si>
  <si>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</si>
  <si>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</si>
  <si>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</si>
  <si>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</si>
  <si>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</si>
  <si>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</si>
  <si>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</si>
  <si>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</si>
  <si>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</si>
  <si>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</si>
  <si>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</si>
  <si>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</si>
  <si>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</si>
  <si>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</si>
  <si>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</si>
  <si>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</si>
  <si>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</si>
  <si>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</si>
  <si>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</si>
  <si>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</si>
  <si>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</si>
  <si>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</si>
  <si>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</si>
  <si>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</si>
  <si>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</si>
  <si>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</si>
  <si>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</si>
  <si>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</si>
  <si>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</si>
  <si>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</si>
  <si>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</si>
  <si>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</si>
  <si>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</si>
  <si>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</si>
  <si>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</si>
  <si>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</si>
  <si>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</si>
  <si>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</si>
  <si>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</si>
  <si>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</si>
  <si>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</si>
  <si>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</si>
  <si>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</si>
  <si>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</si>
  <si>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</si>
  <si>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</si>
  <si>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</si>
  <si>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</si>
  <si>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</si>
  <si>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</si>
  <si>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</si>
  <si>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</si>
  <si>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</si>
  <si>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</si>
  <si>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</si>
  <si>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</si>
  <si>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</si>
  <si>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</si>
  <si>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</si>
  <si>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</si>
  <si>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</si>
  <si>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</si>
  <si>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</si>
  <si>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</si>
  <si>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</si>
  <si>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</si>
  <si>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</si>
  <si>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</si>
  <si>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</si>
  <si>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</si>
  <si>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</si>
  <si>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</si>
  <si>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</si>
  <si>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</si>
  <si>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</si>
  <si>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</si>
  <si>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</si>
  <si>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</si>
  <si>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</si>
  <si>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</si>
  <si>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</si>
  <si>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</si>
  <si>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</si>
  <si>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</si>
  <si>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</si>
  <si>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</si>
  <si>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</si>
  <si>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</si>
  <si>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</si>
  <si>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</si>
  <si>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</si>
  <si>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</si>
  <si>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</si>
  <si>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</si>
  <si>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</si>
  <si>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</si>
  <si>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</si>
  <si>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</si>
  <si>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</si>
  <si>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</si>
  <si>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</si>
  <si>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</si>
  <si>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</si>
  <si>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</si>
  <si>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</si>
  <si>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</si>
  <si>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</si>
  <si>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</si>
  <si>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</si>
  <si>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</si>
  <si>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</si>
  <si>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</si>
  <si>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</si>
  <si>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</si>
  <si>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</si>
  <si>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</si>
  <si>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</si>
  <si>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</si>
  <si>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</si>
  <si>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</si>
  <si>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</si>
  <si>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</si>
  <si>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</si>
  <si>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</si>
  <si>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</si>
  <si>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</si>
  <si>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</si>
  <si>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</si>
  <si>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</si>
  <si>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</si>
  <si>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</si>
  <si>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</si>
  <si>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</si>
  <si>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</si>
  <si>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</si>
  <si>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</si>
  <si>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</si>
  <si>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</si>
  <si>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</si>
  <si>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</si>
  <si>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</si>
  <si>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</si>
  <si>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</si>
  <si>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</si>
  <si>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</si>
  <si>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</si>
  <si>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</si>
  <si>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</si>
  <si>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</si>
  <si>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</si>
  <si>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</si>
  <si>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</si>
  <si>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</si>
  <si>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</si>
  <si>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</si>
  <si>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</si>
  <si>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</si>
  <si>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</si>
  <si>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</si>
  <si>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</si>
  <si>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</si>
  <si>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</si>
  <si>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</si>
  <si>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</si>
  <si>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</si>
  <si>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</si>
  <si>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</si>
  <si>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</si>
  <si>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</si>
  <si>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</si>
  <si>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</si>
  <si>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</si>
  <si>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</si>
  <si>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</si>
  <si>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</si>
  <si>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</si>
  <si>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</si>
  <si>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</si>
  <si>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</si>
  <si>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</si>
  <si>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</si>
  <si>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</si>
  <si>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</si>
  <si>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</si>
  <si>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</si>
  <si>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</si>
  <si>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</si>
  <si>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</si>
  <si>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</si>
  <si>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</si>
  <si>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</si>
  <si>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</si>
  <si>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</si>
  <si>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</si>
  <si>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</si>
  <si>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</si>
  <si>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</si>
  <si>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</si>
  <si>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</si>
  <si>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</si>
  <si>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</si>
  <si>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</si>
  <si>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</si>
  <si>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</si>
  <si>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</si>
  <si>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</si>
  <si>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</si>
  <si>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</si>
  <si>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</si>
  <si>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</si>
  <si>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</si>
  <si>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</si>
  <si>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</si>
  <si>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</si>
  <si>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</si>
  <si>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</si>
  <si>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</si>
  <si>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</si>
  <si>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</si>
  <si>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</si>
  <si>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</si>
  <si>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</si>
  <si>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</si>
  <si>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</si>
  <si>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</si>
  <si>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</si>
  <si>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</si>
  <si>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</si>
  <si>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</si>
  <si>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</si>
  <si>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</si>
  <si>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</si>
  <si>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</si>
  <si>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</si>
  <si>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</si>
  <si>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</si>
  <si>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</si>
  <si>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</si>
  <si>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</si>
  <si>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</si>
  <si>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</si>
  <si>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</si>
  <si>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</si>
  <si>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</si>
  <si>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</si>
  <si>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</si>
  <si>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</si>
  <si>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</si>
  <si>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</si>
  <si>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</si>
  <si>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</si>
  <si>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</si>
  <si>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</si>
  <si>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</si>
  <si>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</si>
  <si>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</si>
  <si>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</si>
  <si>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</si>
  <si>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</si>
  <si>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</si>
  <si>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</si>
  <si>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</si>
  <si>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</si>
  <si>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</si>
  <si>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</si>
  <si>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</si>
  <si>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</si>
  <si>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</si>
  <si>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</si>
  <si>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</si>
  <si>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</si>
  <si>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</si>
  <si>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</si>
  <si>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</si>
  <si>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</si>
  <si>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</si>
  <si>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</si>
  <si>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</si>
  <si>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</si>
  <si>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</si>
  <si>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</si>
  <si>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</si>
  <si>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</si>
  <si>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</si>
  <si>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</si>
  <si>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</si>
  <si>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</si>
  <si>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</si>
  <si>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</si>
  <si>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</si>
  <si>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</si>
  <si>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</si>
  <si>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</si>
  <si>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</si>
  <si>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</si>
  <si>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</si>
  <si>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</si>
  <si>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</si>
  <si>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</si>
  <si>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</si>
  <si>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</si>
  <si>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</si>
  <si>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</si>
  <si>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</si>
  <si>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</si>
  <si>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</si>
  <si>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</si>
  <si>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</si>
  <si>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</si>
  <si>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</si>
  <si>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</si>
  <si>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</si>
  <si>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</si>
  <si>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</si>
  <si>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</si>
  <si>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</si>
  <si>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</si>
  <si>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</si>
  <si>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</si>
  <si>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</si>
  <si>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</si>
  <si>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</si>
  <si>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</si>
  <si>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</si>
  <si>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</si>
  <si>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</si>
  <si>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</si>
  <si>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</si>
  <si>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</si>
  <si>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</si>
  <si>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</si>
  <si>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</si>
  <si>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</si>
  <si>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</si>
  <si>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</si>
  <si>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</si>
  <si>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</si>
  <si>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</si>
  <si>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</si>
  <si>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</si>
  <si>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</si>
  <si>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</si>
  <si>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</si>
  <si>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</si>
  <si>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</si>
  <si>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</si>
  <si>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</si>
  <si>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</si>
  <si>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</si>
  <si>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</si>
  <si>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</si>
  <si>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</si>
  <si>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</si>
  <si>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</si>
  <si>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</si>
  <si>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</si>
  <si>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</si>
  <si>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</si>
  <si>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</si>
  <si>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</si>
  <si>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</si>
  <si>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</si>
  <si>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</si>
  <si>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</si>
  <si>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</si>
  <si>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</si>
  <si>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</si>
  <si>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</si>
  <si>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</si>
  <si>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</si>
  <si>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</si>
  <si>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</si>
  <si>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</si>
  <si>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</si>
  <si>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</si>
  <si>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</si>
  <si>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</si>
  <si>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</si>
  <si>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</si>
  <si>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</si>
  <si>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</si>
  <si>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</si>
  <si>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</si>
  <si>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</si>
  <si>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</si>
  <si>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</si>
  <si>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</si>
  <si>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</si>
  <si>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</si>
  <si>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</si>
  <si>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</si>
  <si>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</si>
  <si>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</si>
  <si>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</si>
  <si>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</si>
  <si>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</si>
  <si>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</si>
  <si>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</si>
  <si>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</si>
  <si>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</si>
  <si>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</si>
  <si>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</si>
  <si>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</si>
  <si>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</si>
  <si>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</si>
  <si>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</si>
  <si>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</si>
  <si>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</si>
  <si>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</si>
  <si>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</si>
  <si>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</si>
  <si>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</si>
  <si>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</si>
  <si>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</si>
  <si>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</si>
  <si>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</si>
  <si>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</si>
  <si>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</si>
  <si>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</si>
  <si>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</si>
  <si>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</si>
  <si>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</si>
  <si>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</si>
  <si>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</si>
  <si>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</si>
  <si>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</si>
  <si>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</si>
  <si>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</si>
  <si>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</si>
  <si>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</si>
  <si>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</si>
  <si>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</si>
  <si>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</si>
  <si>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</si>
  <si>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</si>
  <si>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</si>
  <si>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</si>
  <si>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</si>
  <si>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</si>
  <si>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</si>
  <si>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</si>
  <si>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</si>
  <si>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</si>
  <si>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</si>
  <si>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</si>
  <si>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</si>
  <si>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</si>
  <si>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</si>
  <si>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</si>
  <si>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</si>
  <si>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</si>
  <si>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</si>
  <si>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</si>
  <si>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</si>
  <si>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</si>
  <si>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</si>
  <si>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</si>
  <si>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</si>
  <si>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</si>
  <si>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</si>
  <si>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</si>
  <si>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</si>
  <si>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</si>
  <si>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</si>
  <si>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</si>
  <si>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</si>
  <si>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</si>
  <si>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</si>
  <si>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</si>
  <si>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</si>
  <si>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</si>
  <si>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</si>
  <si>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</si>
  <si>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</si>
  <si>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</si>
  <si>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</si>
  <si>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</si>
  <si>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</si>
  <si>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</si>
  <si>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</si>
  <si>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</si>
  <si>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</si>
  <si>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</si>
  <si>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</si>
  <si>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</si>
  <si>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</si>
  <si>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</si>
  <si>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</si>
  <si>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</si>
  <si>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</si>
  <si>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</si>
  <si>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</si>
  <si>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</si>
  <si>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</si>
  <si>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</si>
  <si>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</si>
  <si>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</si>
  <si>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</si>
  <si>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</si>
  <si>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</si>
  <si>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</si>
  <si>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</si>
  <si>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</si>
  <si>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</si>
  <si>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</si>
  <si>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</si>
  <si>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</si>
  <si>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</si>
  <si>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</si>
  <si>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</si>
  <si>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</si>
  <si>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</si>
  <si>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</si>
  <si>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</si>
  <si>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</si>
  <si>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</si>
  <si>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</si>
  <si>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</si>
  <si>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</si>
  <si>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</si>
  <si>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</si>
  <si>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</si>
  <si>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</si>
  <si>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</si>
  <si>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</si>
  <si>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</si>
  <si>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</si>
  <si>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</si>
  <si>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</si>
  <si>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</si>
  <si>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</si>
  <si>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</si>
  <si>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</si>
  <si>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</si>
  <si>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</si>
  <si>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</si>
  <si>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</si>
  <si>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</si>
  <si>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</si>
  <si>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</si>
  <si>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</si>
  <si>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</si>
  <si>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</si>
  <si>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</si>
  <si>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</si>
  <si>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</si>
  <si>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</si>
  <si>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</si>
  <si>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</si>
  <si>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</si>
  <si>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</si>
  <si>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</si>
  <si>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</si>
  <si>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</si>
  <si>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</si>
  <si>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</si>
  <si>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</si>
  <si>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</si>
  <si>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</si>
  <si>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</si>
  <si>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</si>
  <si>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</si>
  <si>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</si>
  <si>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</si>
  <si>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</si>
  <si>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</si>
  <si>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</si>
  <si>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</si>
  <si>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</si>
  <si>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</si>
  <si>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</si>
  <si>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</si>
  <si>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</si>
  <si>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</si>
  <si>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</si>
  <si>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</si>
  <si>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</si>
  <si>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</si>
  <si>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</si>
  <si>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</si>
  <si>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</si>
  <si>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</si>
  <si>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</si>
  <si>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</si>
  <si>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</si>
  <si>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</si>
  <si>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</si>
  <si>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</si>
  <si>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</si>
  <si>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</si>
  <si>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</si>
  <si>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</si>
  <si>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</si>
  <si>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</si>
  <si>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</si>
  <si>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</si>
  <si>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</si>
  <si>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</si>
  <si>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</si>
  <si>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</si>
  <si>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</si>
  <si>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</si>
  <si>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</si>
  <si>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</si>
  <si>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</si>
  <si>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</si>
  <si>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</si>
  <si>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</si>
  <si>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</si>
  <si>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</si>
  <si>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</si>
  <si>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</si>
  <si>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</si>
  <si>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</si>
  <si>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</si>
  <si>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</si>
  <si>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</si>
  <si>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</si>
  <si>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</si>
  <si>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</si>
  <si>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</si>
  <si>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</si>
  <si>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</si>
  <si>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</si>
  <si>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</si>
  <si>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</si>
  <si>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</si>
  <si>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</si>
  <si>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</si>
  <si>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</si>
  <si>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</si>
  <si>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</si>
  <si>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</si>
  <si>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</si>
  <si>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</si>
  <si>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</si>
  <si>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</si>
  <si>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</si>
  <si>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</si>
  <si>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</si>
  <si>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</si>
  <si>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</si>
  <si>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</si>
  <si>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</si>
  <si>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</si>
  <si>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</si>
  <si>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</si>
  <si>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</si>
  <si>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</si>
  <si>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</si>
  <si>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</si>
  <si>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</si>
  <si>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</si>
  <si>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</si>
  <si>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</si>
  <si>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</si>
  <si>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</si>
  <si>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</si>
  <si>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</si>
  <si>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</si>
  <si>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</si>
  <si>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</si>
  <si>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</si>
  <si>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</si>
  <si>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</si>
  <si>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</si>
  <si>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</si>
  <si>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</si>
  <si>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</si>
  <si>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</si>
  <si>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</si>
  <si>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</si>
  <si>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</si>
  <si>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</si>
  <si>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</si>
  <si>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</si>
  <si>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</si>
  <si>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</si>
  <si>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</si>
  <si>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</si>
  <si>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</si>
  <si>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</si>
  <si>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</si>
  <si>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</si>
  <si>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</si>
  <si>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</si>
  <si>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</si>
  <si>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</si>
  <si>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</si>
  <si>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</si>
  <si>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</si>
  <si>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</si>
  <si>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</si>
  <si>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</si>
  <si>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</si>
  <si>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</si>
  <si>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</si>
  <si>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</si>
  <si>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</si>
  <si>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</si>
  <si>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</si>
  <si>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</si>
  <si>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</si>
  <si>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</si>
  <si>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</si>
  <si>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</si>
  <si>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</si>
  <si>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</si>
  <si>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</si>
  <si>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</si>
  <si>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</si>
  <si>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</si>
  <si>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</si>
  <si>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</si>
  <si>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</si>
  <si>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</si>
  <si>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</si>
  <si>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</si>
  <si>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</si>
  <si>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</si>
  <si>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</si>
  <si>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</si>
  <si>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</si>
  <si>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</si>
  <si>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</si>
  <si>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</si>
  <si>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</si>
  <si>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</si>
  <si>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</si>
  <si>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</si>
  <si>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</si>
  <si>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</si>
  <si>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</si>
  <si>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</si>
  <si>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</si>
  <si>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</si>
  <si>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</si>
  <si>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</si>
  <si>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</si>
  <si>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</si>
  <si>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</si>
  <si>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</si>
  <si>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</si>
  <si>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</si>
  <si>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</si>
  <si>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</si>
  <si>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</si>
  <si>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</si>
  <si>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</si>
  <si>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</si>
  <si>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</si>
  <si>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</si>
  <si>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</si>
  <si>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</si>
  <si>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</si>
  <si>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</si>
  <si>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</si>
  <si>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</si>
  <si>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</si>
  <si>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</si>
  <si>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</si>
  <si>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</si>
  <si>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</si>
  <si>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</si>
  <si>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</si>
  <si>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</si>
  <si>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</si>
  <si>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</si>
  <si>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</si>
  <si>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</si>
  <si>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</si>
  <si>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</si>
  <si>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</si>
  <si>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</si>
  <si>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</si>
  <si>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</si>
  <si>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</si>
  <si>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</si>
  <si>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</si>
  <si>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</si>
  <si>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</si>
  <si>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</si>
  <si>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</si>
  <si>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</si>
  <si>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</si>
  <si>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</si>
  <si>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</si>
  <si>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</si>
  <si>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</si>
  <si>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</si>
  <si>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</si>
  <si>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</si>
  <si>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</si>
  <si>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</si>
  <si>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</si>
  <si>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</si>
  <si>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</si>
  <si>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</si>
  <si>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</si>
  <si>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</si>
  <si>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</si>
  <si>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</si>
  <si>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</si>
  <si>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</si>
  <si>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</si>
  <si>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</si>
  <si>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</si>
  <si>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</si>
  <si>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</si>
  <si>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</si>
  <si>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</si>
  <si>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</si>
  <si>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</si>
  <si>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</si>
  <si>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</si>
  <si>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</si>
  <si>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</si>
  <si>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</si>
  <si>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</si>
  <si>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</si>
  <si>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</si>
  <si>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</si>
  <si>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</si>
  <si>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</si>
  <si>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</si>
  <si>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</si>
  <si>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</si>
  <si>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</si>
  <si>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</si>
  <si>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</si>
  <si>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</si>
  <si>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</si>
  <si>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</si>
  <si>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</si>
  <si>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</si>
  <si>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</si>
  <si>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</si>
  <si>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</si>
  <si>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</si>
  <si>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</si>
  <si>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</si>
  <si>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</si>
  <si>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</si>
  <si>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</si>
  <si>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</si>
  <si>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</si>
  <si>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</si>
  <si>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</si>
  <si>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</si>
  <si>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</si>
  <si>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</si>
  <si>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</si>
  <si>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</si>
  <si>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</si>
  <si>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</si>
  <si>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</si>
  <si>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</si>
  <si>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</si>
  <si>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</si>
  <si>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</si>
  <si>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</si>
  <si>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</si>
  <si>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</si>
  <si>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</si>
  <si>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</si>
  <si>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</si>
  <si>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</si>
  <si>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</si>
  <si>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</si>
  <si>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</si>
  <si>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</si>
  <si>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</si>
  <si>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</si>
  <si>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</si>
  <si>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</si>
  <si>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</si>
  <si>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</si>
  <si>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</si>
  <si>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</si>
  <si>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</si>
  <si>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</si>
  <si>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</si>
  <si>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</si>
  <si>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</si>
  <si>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</si>
  <si>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</si>
  <si>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</si>
  <si>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</si>
  <si>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</si>
  <si>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</si>
  <si>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</si>
  <si>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</si>
  <si>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</si>
  <si>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</si>
  <si>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</si>
  <si>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</si>
  <si>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</si>
  <si>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</si>
  <si>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</si>
  <si>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</si>
  <si>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</si>
  <si>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</si>
  <si>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</si>
  <si>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</si>
  <si>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</si>
  <si>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</si>
  <si>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</si>
  <si>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</si>
  <si>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</si>
  <si>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</si>
  <si>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</si>
  <si>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</si>
  <si>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</si>
  <si>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</si>
  <si>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</si>
  <si>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</si>
  <si>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</si>
  <si>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</si>
  <si>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</si>
  <si>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</si>
  <si>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</si>
  <si>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</si>
  <si>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</si>
  <si>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</si>
  <si>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</si>
  <si>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</si>
  <si>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</si>
  <si>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</si>
  <si>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</si>
  <si>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</si>
  <si>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</si>
  <si>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</si>
  <si>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</si>
  <si>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</si>
  <si>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</si>
  <si>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</si>
  <si>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</si>
  <si>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</si>
  <si>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</si>
  <si>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</si>
  <si>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</si>
  <si>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</si>
  <si>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</si>
  <si>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</si>
  <si>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</si>
  <si>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</si>
  <si>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</si>
  <si>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</si>
  <si>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</si>
  <si>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</si>
  <si>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</si>
  <si>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</si>
  <si>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</si>
  <si>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</si>
  <si>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</si>
  <si>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</si>
  <si>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</si>
  <si>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</si>
  <si>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</si>
  <si>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</si>
  <si>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</si>
  <si>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</si>
  <si>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</si>
  <si>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</si>
  <si>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</si>
  <si>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</si>
  <si>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</si>
  <si>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</si>
  <si>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</si>
  <si>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</si>
  <si>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</si>
  <si>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</si>
  <si>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</si>
  <si>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</si>
  <si>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</si>
  <si>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</si>
  <si>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</si>
  <si>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</si>
  <si>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</si>
  <si>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</si>
  <si>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</si>
  <si>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</si>
  <si>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</si>
  <si>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</si>
  <si>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</si>
  <si>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</si>
  <si>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</si>
  <si>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</si>
  <si>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</si>
  <si>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</si>
  <si>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</si>
  <si>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</si>
  <si>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</si>
  <si>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</si>
  <si>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</si>
  <si>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</si>
  <si>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</si>
  <si>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</si>
  <si>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</si>
  <si>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</si>
  <si>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</si>
  <si>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</si>
  <si>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</si>
  <si>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</si>
  <si>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</si>
  <si>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</si>
  <si>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</si>
  <si>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</si>
  <si>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</si>
  <si>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</si>
  <si>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</si>
  <si>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</si>
  <si>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</si>
  <si>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</si>
  <si>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</si>
  <si>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</si>
  <si>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</si>
  <si>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</si>
  <si>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</si>
  <si>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</si>
  <si>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</si>
  <si>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</si>
  <si>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</si>
  <si>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</si>
  <si>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</si>
  <si>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</si>
  <si>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</si>
  <si>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</si>
  <si>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</si>
  <si>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</si>
  <si>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</si>
  <si>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</si>
  <si>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</si>
  <si>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</si>
  <si>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</si>
  <si>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</si>
  <si>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</si>
  <si>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</si>
  <si>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</si>
  <si>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</si>
  <si>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</si>
  <si>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</si>
  <si>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</si>
  <si>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</si>
  <si>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</si>
  <si>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</si>
  <si>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</si>
  <si>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</si>
  <si>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</si>
  <si>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</si>
  <si>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</si>
  <si>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</si>
  <si>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</si>
  <si>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</si>
  <si>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</si>
  <si>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</si>
  <si>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</si>
  <si>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</si>
  <si>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</si>
  <si>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</si>
  <si>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</si>
  <si>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</si>
  <si>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</si>
  <si>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</si>
  <si>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</si>
  <si>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</si>
  <si>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</si>
  <si>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</si>
  <si>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</si>
  <si>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</si>
  <si>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</si>
  <si>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</si>
  <si>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</si>
  <si>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</si>
  <si>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</si>
  <si>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</si>
  <si>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</si>
  <si>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</si>
  <si>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</si>
  <si>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</si>
  <si>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</si>
  <si>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</si>
  <si>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</si>
  <si>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</si>
  <si>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</si>
  <si>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</si>
  <si>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</si>
  <si>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</si>
  <si>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</si>
  <si>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</si>
  <si>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</si>
  <si>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</si>
  <si>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</si>
  <si>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</si>
  <si>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</si>
  <si>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</si>
  <si>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</si>
  <si>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</si>
  <si>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</si>
  <si>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</si>
  <si>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</si>
  <si>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</si>
  <si>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</si>
  <si>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</si>
  <si>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</si>
  <si>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</si>
  <si>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</si>
  <si>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</si>
  <si>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</si>
  <si>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</si>
  <si>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</si>
  <si>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</si>
  <si>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</si>
  <si>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</si>
  <si>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</si>
  <si>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</si>
  <si>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</si>
  <si>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</si>
  <si>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</si>
  <si>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</si>
  <si>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</si>
  <si>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</si>
  <si>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</si>
  <si>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</si>
  <si>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</si>
  <si>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</si>
  <si>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</si>
  <si>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</si>
  <si>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</si>
  <si>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</si>
  <si>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</si>
  <si>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</si>
  <si>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</si>
  <si>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</si>
  <si>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</si>
  <si>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</si>
  <si>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</si>
  <si>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</si>
  <si>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</si>
  <si>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</si>
  <si>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</si>
  <si>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</si>
  <si>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</si>
  <si>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</si>
  <si>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</si>
  <si>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</si>
  <si>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</si>
  <si>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</si>
  <si>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</si>
  <si>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</si>
  <si>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</si>
  <si>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</si>
  <si>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</si>
  <si>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</si>
  <si>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</si>
  <si>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</si>
  <si>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</si>
  <si>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</si>
  <si>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</si>
  <si>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</si>
  <si>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</si>
  <si>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</si>
  <si>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</si>
  <si>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</si>
  <si>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</si>
  <si>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</si>
  <si>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</si>
  <si>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</si>
  <si>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</si>
  <si>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</si>
  <si>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</si>
  <si>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</si>
  <si>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</si>
  <si>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</si>
  <si>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</si>
  <si>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</si>
  <si>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</si>
  <si>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</si>
  <si>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</si>
  <si>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</si>
  <si>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</si>
  <si>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</si>
  <si>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</si>
  <si>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</si>
  <si>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</si>
  <si>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</si>
  <si>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</si>
  <si>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</si>
  <si>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</si>
  <si>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</si>
  <si>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</si>
  <si>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</si>
  <si>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</si>
  <si>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</si>
  <si>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</si>
  <si>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</si>
  <si>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</si>
  <si>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</si>
  <si>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</si>
  <si>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</si>
  <si>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</si>
  <si>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</si>
  <si>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</si>
  <si>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</si>
  <si>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</si>
  <si>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</si>
  <si>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</si>
  <si>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</si>
  <si>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</si>
  <si>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</si>
  <si>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</si>
  <si>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</si>
  <si>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</si>
  <si>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</si>
  <si>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</si>
  <si>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</si>
  <si>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</si>
  <si>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</si>
  <si>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</si>
  <si>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</si>
  <si>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</si>
  <si>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</si>
  <si>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</si>
  <si>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</si>
  <si>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</si>
  <si>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</si>
  <si>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</si>
  <si>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</si>
  <si>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</si>
  <si>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</si>
  <si>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</si>
  <si>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</si>
  <si>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</si>
  <si>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</si>
  <si>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</si>
  <si>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</si>
  <si>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</si>
  <si>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</si>
  <si>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</si>
  <si>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</si>
  <si>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</si>
  <si>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</si>
  <si>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</si>
  <si>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</si>
  <si>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</si>
  <si>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</si>
  <si>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</si>
  <si>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</si>
  <si>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</si>
  <si>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</si>
  <si>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</si>
  <si>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</si>
  <si>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</si>
  <si>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</si>
  <si>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</si>
  <si>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</si>
  <si>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</si>
  <si>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</si>
  <si>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</si>
  <si>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</si>
  <si>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</si>
  <si>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</si>
  <si>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</si>
  <si>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</si>
  <si>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</si>
  <si>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</si>
  <si>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</si>
  <si>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</si>
  <si>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</si>
  <si>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</si>
  <si>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</si>
  <si>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</si>
  <si>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</si>
  <si>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</si>
  <si>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</si>
  <si>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</si>
  <si>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</si>
  <si>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</si>
  <si>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</si>
  <si>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</si>
  <si>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</si>
  <si>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</si>
  <si>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</si>
  <si>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</si>
  <si>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</si>
  <si>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</si>
  <si>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</si>
  <si>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</si>
  <si>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</si>
  <si>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</si>
  <si>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</si>
  <si>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</si>
  <si>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</si>
  <si>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</si>
  <si>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</si>
  <si>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</si>
  <si>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</si>
  <si>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</si>
  <si>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</si>
  <si>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</si>
  <si>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</si>
  <si>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</si>
  <si>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</si>
  <si>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</si>
  <si>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</si>
  <si>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</si>
  <si>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</si>
  <si>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</si>
  <si>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</si>
  <si>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</si>
  <si>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</si>
  <si>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</si>
  <si>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</si>
  <si>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</si>
  <si>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</si>
  <si>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</si>
  <si>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</si>
  <si>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</si>
  <si>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</si>
  <si>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</si>
  <si>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</si>
  <si>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</si>
  <si>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</si>
  <si>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</si>
  <si>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</si>
  <si>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</si>
  <si>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</si>
  <si>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</si>
  <si>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</si>
  <si>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</si>
  <si>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</si>
  <si>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</si>
  <si>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</si>
  <si>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</si>
  <si>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</si>
  <si>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</si>
  <si>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</si>
  <si>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</si>
  <si>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</si>
  <si>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</si>
  <si>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</si>
  <si>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</si>
  <si>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</si>
  <si>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</si>
  <si>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</si>
  <si>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</si>
  <si>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</si>
  <si>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</si>
  <si>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</si>
  <si>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</si>
  <si>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</si>
  <si>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</si>
  <si>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</si>
  <si>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</si>
  <si>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</si>
  <si>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</si>
  <si>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</si>
  <si>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</si>
  <si>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</si>
  <si>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</si>
  <si>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</si>
  <si>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</si>
  <si>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</si>
  <si>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</si>
  <si>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</si>
  <si>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</si>
  <si>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</si>
  <si>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</si>
  <si>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</si>
  <si>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</si>
  <si>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</si>
  <si>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</si>
  <si>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</si>
  <si>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</si>
  <si>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</si>
  <si>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</si>
  <si>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</si>
  <si>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</si>
  <si>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</si>
  <si>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</si>
  <si>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</si>
  <si>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</si>
  <si>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</si>
  <si>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</si>
  <si>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</si>
  <si>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</si>
  <si>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</si>
  <si>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</si>
  <si>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</si>
  <si>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</si>
  <si>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</si>
  <si>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</si>
  <si>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</si>
  <si>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</si>
  <si>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</si>
  <si>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</si>
  <si>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</si>
  <si>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</si>
  <si>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</si>
  <si>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</si>
  <si>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</si>
  <si>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</si>
  <si>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</si>
  <si>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</si>
  <si>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</si>
  <si>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</si>
  <si>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</si>
  <si>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</si>
  <si>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</si>
  <si>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</si>
  <si>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</si>
  <si>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</si>
  <si>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</si>
  <si>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</si>
  <si>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</si>
  <si>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</si>
  <si>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</si>
  <si>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</si>
  <si>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</si>
  <si>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</si>
  <si>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</si>
  <si>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</si>
  <si>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</si>
  <si>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</si>
  <si>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</si>
  <si>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</si>
  <si>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</si>
  <si>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</si>
  <si>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</si>
  <si>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</si>
  <si>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</si>
  <si>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</si>
  <si>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</si>
  <si>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</si>
  <si>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</si>
  <si>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</si>
  <si>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</si>
  <si>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</si>
  <si>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</si>
  <si>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</si>
  <si>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</si>
  <si>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</si>
  <si>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</si>
  <si>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</si>
  <si>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</si>
  <si>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</si>
  <si>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</si>
  <si>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</si>
  <si>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</si>
  <si>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</si>
  <si>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</si>
  <si>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</si>
  <si>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</si>
  <si>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</si>
  <si>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</si>
  <si>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</si>
  <si>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</si>
  <si>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</si>
  <si>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</si>
  <si>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</si>
  <si>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</si>
  <si>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</si>
  <si>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</si>
  <si>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</si>
  <si>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</si>
  <si>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</si>
  <si>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</si>
  <si>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</si>
  <si>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</si>
  <si>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</si>
  <si>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</si>
  <si>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</si>
  <si>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</si>
  <si>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</si>
  <si>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</si>
  <si>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</si>
  <si>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</si>
  <si>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</si>
  <si>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</si>
  <si>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</si>
  <si>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</si>
  <si>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</si>
  <si>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</si>
  <si>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</si>
  <si>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</si>
  <si>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</si>
  <si>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</si>
  <si>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</si>
  <si>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</si>
  <si>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</si>
  <si>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</si>
  <si>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</si>
  <si>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</si>
  <si>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</si>
  <si>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</si>
  <si>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</si>
  <si>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</si>
  <si>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</si>
  <si>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</si>
  <si>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</si>
  <si>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</si>
  <si>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</si>
  <si>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</si>
  <si>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</si>
  <si>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</si>
  <si>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</si>
  <si>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</si>
  <si>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</si>
  <si>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</si>
  <si>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</si>
  <si>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</si>
  <si>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</si>
  <si>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</si>
  <si>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</si>
  <si>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</si>
  <si>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</si>
  <si>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</si>
  <si>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</si>
  <si>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</si>
  <si>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</si>
  <si>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</si>
  <si>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</si>
  <si>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</si>
  <si>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</si>
  <si>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</si>
  <si>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</si>
  <si>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</si>
  <si>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</si>
  <si>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</si>
  <si>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</si>
  <si>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</si>
  <si>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</si>
  <si>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</si>
  <si>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</si>
  <si>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</si>
  <si>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</si>
  <si>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</si>
  <si>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</si>
  <si>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</si>
  <si>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</si>
  <si>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</si>
  <si>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</si>
  <si>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</si>
  <si>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</si>
  <si>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</si>
  <si>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</si>
  <si>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</si>
  <si>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</si>
  <si>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</si>
  <si>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</si>
  <si>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</si>
  <si>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</si>
  <si>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</si>
  <si>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</si>
  <si>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</si>
  <si>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</si>
  <si>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</si>
  <si>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</si>
  <si>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</si>
  <si>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</si>
  <si>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</si>
  <si>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</si>
  <si>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</si>
  <si>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</si>
  <si>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</si>
  <si>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</si>
  <si>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</si>
  <si>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</si>
  <si>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</si>
  <si>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</si>
  <si>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</si>
  <si>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</si>
  <si>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</si>
  <si>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</si>
  <si>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</si>
  <si>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</si>
  <si>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</si>
  <si>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</si>
  <si>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</si>
  <si>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</si>
  <si>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</si>
  <si>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</si>
  <si>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</si>
  <si>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</si>
  <si>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</si>
  <si>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</si>
  <si>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</si>
  <si>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</si>
  <si>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</si>
  <si>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</si>
  <si>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</si>
  <si>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</si>
  <si>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</si>
  <si>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</si>
  <si>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</si>
  <si>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</si>
  <si>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</si>
  <si>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</si>
  <si>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</si>
  <si>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</si>
  <si>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</si>
  <si>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</si>
  <si>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</si>
  <si>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</si>
  <si>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</si>
  <si>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</si>
  <si>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</si>
  <si>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</si>
  <si>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</si>
  <si>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</si>
  <si>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</si>
  <si>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</si>
  <si>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</si>
  <si>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</si>
  <si>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</si>
  <si>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</si>
  <si>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</si>
  <si>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</si>
  <si>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</si>
  <si>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</si>
  <si>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</si>
  <si>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</si>
  <si>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</si>
  <si>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</si>
  <si>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</si>
  <si>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</si>
  <si>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</si>
  <si>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</si>
  <si>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</si>
  <si>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</si>
  <si>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</si>
  <si>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</si>
  <si>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</si>
  <si>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</si>
  <si>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</si>
  <si>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</si>
  <si>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</si>
  <si>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</si>
  <si>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</si>
  <si>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</si>
  <si>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</si>
  <si>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</si>
  <si>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</si>
  <si>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</si>
  <si>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</si>
  <si>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</si>
  <si>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</si>
  <si>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</si>
  <si>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</si>
  <si>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</si>
  <si>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</si>
  <si>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</si>
  <si>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</si>
  <si>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</si>
  <si>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</si>
  <si>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</si>
  <si>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</si>
  <si>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</si>
  <si>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</si>
  <si>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</si>
  <si>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</si>
  <si>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</si>
  <si>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</si>
  <si>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</si>
  <si>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</si>
  <si>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</si>
  <si>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</si>
  <si>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</si>
  <si>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</si>
  <si>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</si>
  <si>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</si>
  <si>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</si>
  <si>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</si>
  <si>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</si>
  <si>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</si>
  <si>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</si>
  <si>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</si>
  <si>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</si>
  <si>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</si>
  <si>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</si>
  <si>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</si>
  <si>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</si>
  <si>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</si>
  <si>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</si>
  <si>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</si>
  <si>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</si>
  <si>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</si>
  <si>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</si>
  <si>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</si>
  <si>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Again down // TT-20251114-00242</t>
  </si>
  <si>
    <t xml:space="preserve">ETA 120 min </t>
  </si>
  <si>
    <t xml:space="preserve"> PCM-20250215-00000830 </t>
  </si>
  <si>
    <t>LTE site still down and  site located in aramco area access issue need special permission</t>
  </si>
  <si>
    <t>PCM-20251114-00000395</t>
  </si>
  <si>
    <t>30 mins</t>
  </si>
  <si>
    <t>NO PCM</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</si>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</sst>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312.40412581018609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45975.352551736112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45975.352551736112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45975.352551736112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45975.352551736112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45975.352551736112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45975.352551736112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45975.352551736112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45975.352551736112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45975.352551736112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45975.352551736112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45975.352551736112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45975.352551736112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45975.352551736112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45975.352551736112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45975.352551736112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45975.352551736112</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45975.352551736112</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45975.352551736112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45975.352551736112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45975.352551736112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45975.352551736112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45975.352551736112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45975.352551736112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45975.352551736112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45975.352551736112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45975.352551736112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45975.352551736112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45975.352551736112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45975.352551736112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45975.352551736112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45975.352551736112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45975.352551736112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45975.352551736112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45975.352551736112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45975.352551736112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45975.352551736112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45975.352551736112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45975.352551736112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45975.352551736112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45975.352551736112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45975.352551736112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45975.352551736112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45975.352551736112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45975.352551736112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45975.352551736112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45975.352551736112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45975.352551736112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45975.352551736112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45975.352551736112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45975.352551736112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45975.352551736112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45975.352551736112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45975.352551736112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45975.352551736112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45975.352551736112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45975.352551736112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45975.352551736112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45975.352551736112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45975.352551736112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45975.352551736112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45975.352551736112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45975.352551736112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45975.352551736112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45975.352551736112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45975.352551736112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45975.352551736112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45975.352551736112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45975.352551736112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45975.352551736112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45975.352551736112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45975.352551736112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45975.352551736112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45975.352551736112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45975.352551736112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45975.352551736112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45975.352551736112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45975.352551736112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45975.352551736112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45975.352551736112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45975.352551736112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45975.352551736112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45975.352551736112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45975.352551736112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45975.352551736112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45975.352551736112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45975.352551736112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45975.352551736112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45975.352551736112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45975.352551736112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45975.352551736112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45975.352551736112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45975.352551736112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45975.352551736112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45975.352551736112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45975.352551736112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45975.352551736112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45975.352551736112</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9B69E0-B708-4B37-8B2D-5C8918EF2BE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150.35271377315075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0.74626701389206573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1.7077199074265081E-2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45975.352551736112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45975.352551736112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45975.352551736112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45975.352551736112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45975.352551736112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45975.352551736112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45975.352551736112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45975.352551736112</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45975.352551736112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45975.352551736112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45975.352551736112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45975.352551736112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45975.352551736112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45975.352551736112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45975.352551736112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45975.352551736112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45975.352551736112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45975.352551736112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45975.352551736112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45975.352551736112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45975.352551736112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45975.352551736112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45975.352551736112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45975.352551736112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45975.352551736112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45975.352551736112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45975.352551736112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45975.352551736112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45975.352551736112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45975.352551736112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45975.352551736112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45975.352551736112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45975.352551736112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45975.352551736112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45975.352551736112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45975.352551736112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45975.352551736112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45975.352551736112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45975.352551736112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45975.352551736112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45975.352551736112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45975.352551736112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45975.352551736112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45975.352551736112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45975.352551736112</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4</v>
      </c>
      <c r="D2" s="18" t="s">
        <v>25069</v>
      </c>
      <c r="E2" s="18" t="s">
        <v>39021</v>
      </c>
      <c r="F2" s="20"/>
      <c r="G2" s="21">
        <f t="shared" ref="G2:G65" ca="1" si="0">IFERROR(NOW()-F2,"-")</f>
        <v>45975.352551736112</v>
      </c>
      <c r="H2" s="22">
        <v>45975.317962962959</v>
      </c>
      <c r="I2" s="19" t="str">
        <f>IFERROR(VLOOKUP(D2,DB!A:F,6,0),"")</f>
        <v>SCECO</v>
      </c>
      <c r="J2" s="18" t="str">
        <f>IFERROR(VLOOKUP(D2,DB!A:G,7,0),"")</f>
        <v>Vandalized</v>
      </c>
      <c r="K2" s="45" t="s">
        <v>39110</v>
      </c>
      <c r="L2" s="23" t="str">
        <f>IFERROR(VLOOKUP(D2,DB!A:I,9,0),"")</f>
        <v>Latis</v>
      </c>
    </row>
    <row r="3" spans="1:13" ht="15" customHeight="1">
      <c r="A3" s="19"/>
      <c r="B3" s="61" t="str">
        <f>IFERROR(VLOOKUP(D3,DB!A:K,11,0),"")</f>
        <v/>
      </c>
      <c r="C3" s="18"/>
      <c r="D3" s="18"/>
      <c r="E3" s="18"/>
      <c r="F3" s="20"/>
      <c r="G3" s="21">
        <f t="shared" ca="1" si="0"/>
        <v>45975.352551736112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45975.352551736112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45975.352551736112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45975.352551736112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45975.352551736112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45975.352551736112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45975.352551736112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45975.352551736112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45975.352551736112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45975.352551736112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45975.352551736112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45975.352551736112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45975.352551736112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45975.352551736112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45975.352551736112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45975.352551736112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45975.352551736112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45975.352551736112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45975.352551736112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45975.352551736112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45975.352551736112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45975.352551736112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45975.352551736112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45975.352551736112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45975.352551736112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45975.352551736112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45975.352551736112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45975.352551736112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45975.352551736112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45975.352551736112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45975.352551736112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45975.352551736112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45975.352551736112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45975.352551736112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45975.352551736112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45975.352551736112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45975.352551736112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45975.352551736112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45975.352551736112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45975.352551736112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45975.352551736112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45975.352551736112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45975.352551736112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45975.352551736112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45975.352551736112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45975.352551736112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45975.352551736112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45975.352551736112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45975.352551736112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45975.352551736112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45975.352551736112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45975.352551736112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45975.352551736112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45975.352551736112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45975.352551736112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45975.352551736112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45975.352551736112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45975.352551736112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45975.352551736112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45975.352551736112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45975.352551736112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45975.352551736112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45975.352551736112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45975.352551736112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45975.352551736112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45975.352551736112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45975.352551736112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45975.352551736112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45975.352551736112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45975.352551736112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45975.352551736112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45975.352551736112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45975.352551736112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45975.352551736112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45975.352551736112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45975.352551736112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45975.352551736112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45975.352551736112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45975.352551736112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45975.352551736112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45975.352551736112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45975.352551736112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45975.352551736112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45975.352551736112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45975.352551736112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45975.352551736112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45975.352551736112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45975.352551736112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45975.352551736112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45975.352551736112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45975.352551736112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45975.352551736112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45975.352551736112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45975.352551736112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45975.352551736112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45975.352551736112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45975.352551736112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45975.352551736112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45975.352551736112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45975.352551736112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45975.352551736112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45975.352551736112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45975.352551736112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45975.352551736112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45975.352551736112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45975.352551736112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45975.352551736112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45975.352551736112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45975.352551736112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45975.352551736112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45975.352551736112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45975.352551736112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45975.352551736112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45975.352551736112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45975.352551736112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45975.352551736112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45975.352551736112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45975.352551736112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45975.352551736112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45975.352551736112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45975.352551736112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45975.352551736112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45975.352551736112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45975.352551736112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45975.352551736112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45975.352551736112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45975.352551736112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45975.352551736112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45975.352551736112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45975.352551736112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45975.352551736112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45975.352551736112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45975.352551736112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45975.352551736112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45975.352551736112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45975.352551736112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45975.352551736112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45975.352551736112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45975.352551736112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45975.352551736112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45975.352551736112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45975.352551736112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45975.352551736112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45975.352551736112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45975.352551736112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45975.352551736112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45975.352551736112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45975.352551736112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45975.352551736112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45975.352551736112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45975.352551736112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45975.352551736112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45975.352551736112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45975.352551736112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45975.352551736112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45975.352551736112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45975.352551736112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45975.352551736112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45975.352551736112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45975.352551736112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45975.352551736112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45975.352551736112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45975.352551736112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45975.352551736112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45975.352551736112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45975.352551736112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45975.352551736112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45975.352551736112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45975.352551736112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45975.352551736112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45975.352551736112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45975.352551736112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45975.352551736112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45975.352551736112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45975.352551736112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45975.352551736112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45975.352551736112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45975.352551736112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45975.352551736112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45975.352551736112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45975.352551736112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45975.352551736112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45975.352551736112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45975.352551736112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45975.352551736112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45975.352551736112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45975.352551736112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45975.352551736112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45975.352551736112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45975.352551736112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45975.352551736112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45975.352551736112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45975.352551736112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45975.352551736112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45975.352551736112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45975.352551736112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45975.352551736112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45975.352551736112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45975.352551736112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45975.352551736112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45975.352551736112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45975.352551736112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45975.352551736112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45975.352551736112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45975.352551736112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45975.352551736112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45975.352551736112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45975.352551736112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45975.352551736112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45975.352551736112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45975.352551736112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45975.352551736112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45975.352551736112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45975.352551736112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45975.352551736112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45975.352551736112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45975.352551736112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45975.352551736112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45975.352551736112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45975.352551736112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45975.352551736112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45975.352551736112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45975.352551736112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45975.352551736112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45975.352551736112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45975.352551736112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45975.352551736112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45975.352551736112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45975.352551736112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45975.352551736112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45975.352551736112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45975.352551736112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45975.352551736112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45975.352551736112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45975.352551736112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45975.352551736112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45975.352551736112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45975.352551736112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45975.352551736112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45975.352551736112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45975.352551736112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45975.352551736112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45975.352551736112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45975.352551736112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45975.352551736112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45975.352551736112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45975.352551736112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45975.352551736112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45975.352551736112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45975.352551736112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45975.352551736112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45975.352551736112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45975.352551736112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45975.352551736112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45975.352551736112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45975.352551736112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45975.352551736112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45975.352551736112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45975.352551736112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45975.352551736112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45975.352551736112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45975.352551736112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45975.352551736112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45975.352551736112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45975.352551736112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45975.352551736112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45975.352551736112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45975.352551736112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45975.352551736112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45975.352551736112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45975.352551736112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45975.352551736112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45975.352551736112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45975.352551736112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45975.352551736112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45975.352551736112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45975.352551736112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45975.352551736112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45975.352551736112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45975.352551736112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45975.352551736112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45975.352551736112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45975.352551736112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45975.352551736112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45975.352551736112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45975.352551736112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45975.352551736112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45975.352551736112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45975.352551736112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45975.352551736112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45975.352551736112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45975.352551736112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45975.352551736112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45975.352551736112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45975.352551736112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45975.352551736112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45975.352551736112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45975.352551736112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45975.352551736112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45975.352551736112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45975.352551736112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45975.352551736112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45975.352551736112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45975.352551736112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45975.352551736112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45975.352551736112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45975.352551736112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45975.352551736112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45975.352551736112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45975.352551736112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45975.352551736112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45975.352551736112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45975.352551736112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45975.352551736112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45975.352551736112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45975.352551736112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45975.352551736112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45975.352551736112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45975.352551736112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45975.352551736112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45975.352551736112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45975.352551736112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45975.352551736112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45975.352551736112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45975.352551736112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45975.352551736112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45975.352551736112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45975.352551736112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45975.352551736112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45975.352551736112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45975.352551736112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45975.352551736112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45975.352551736112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45975.352551736112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45975.352551736112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45975.352551736112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45975.352551736112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45975.352551736112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45975.352551736112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45975.352551736112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45975.352551736112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45975.352551736112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45975.352551736112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45975.352551736112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45975.352551736112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45975.352551736112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45975.352551736112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45975.352551736112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45975.352551736112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45975.352551736112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45975.352551736112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45975.352551736112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45975.352551736112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45975.352551736112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45975.352551736112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45975.352551736112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45975.352551736112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45975.352551736112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45975.352551736112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45975.352551736112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45975.352551736112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45975.352551736112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45975.352551736112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45975.352551736112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45975.352551736112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45975.352551736112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45975.352551736112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45975.352551736112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45975.352551736112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45975.352551736112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45975.352551736112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45975.352551736112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45975.352551736112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45975.352551736112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45975.352551736112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45975.352551736112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45975.352551736112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45975.352551736112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45975.352551736112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45975.352551736112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45975.352551736112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45975.352551736112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45975.352551736112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45975.352551736112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45975.352551736112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45975.352551736112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45975.352551736112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45975.352551736112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45975.352551736112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45975.352551736112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45975.352551736112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45975.352551736112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45975.352551736112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45975.352551736112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45975.352551736112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45975.352551736112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45975.352551736112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45975.352551736112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45975.352551736112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45975.352551736112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45975.352551736112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45975.352551736112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45975.352551736112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45975.352551736112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45975.352551736112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45975.352551736112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45975.352551736112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45975.352551736112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45975.352551736112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45975.352551736112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45975.352551736112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45975.352551736112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45975.352551736112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45975.352551736112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45975.352551736112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45975.352551736112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45975.352551736112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45975.352551736112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45975.352551736112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45975.352551736112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45975.352551736112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45975.352551736112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45975.352551736112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45975.352551736112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45975.352551736112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45975.352551736112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45975.352551736112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45975.352551736112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45975.352551736112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45975.352551736112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45975.352551736112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45975.352551736112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45975.352551736112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45975.352551736112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45975.352551736112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45975.352551736112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45975.352551736112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45975.352551736112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45975.352551736112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45975.352551736112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45975.352551736112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45975.352551736112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45975.352551736112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45975.352551736112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45975.352551736112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45975.352551736112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45975.352551736112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45975.352551736112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45975.352551736112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45975.352551736112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45975.352551736112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45975.352551736112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45975.352551736112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45975.352551736112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45975.352551736112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45975.352551736112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45975.352551736112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45975.352551736112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45975.352551736112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45975.352551736112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45975.352551736112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45975.352551736112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45975.352551736112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45975.352551736112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45975.352551736112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45975.352551736112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45975.352551736112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45975.352551736112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45975.352551736112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45975.352551736112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45975.352551736112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45975.352551736112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45975.352551736112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45975.352551736112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45975.352551736112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45975.352551736112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45975.352551736112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45975.352551736112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45975.352551736112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45975.352551736112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45975.352551736112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45975.352551736112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45975.352551736112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45975.352551736112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45975.352551736112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45975.352551736112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45975.352551736112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45975.352551736112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45975.352551736112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45975.352551736112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45975.352551736112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45975.352551736112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45975.352551736112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45975.352551736112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45975.352551736112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45975.352551736112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45975.352551736112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45975.352551736112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45975.352551736112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45975.352551736112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45975.352551736112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45975.352551736112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45975.352551736112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45975.352551736112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45975.352551736112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45975.352551736112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45975.352551736112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45975.352551736112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45975.352551736112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45975.352551736112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45975.352551736112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45975.352551736112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45975.352551736112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45975.352551736112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45975.352551736112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45975.352551736112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45975.352551736112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45975.352551736112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45975.352551736112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45975.352551736112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45975.352551736112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45975.352551736112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45975.352551736112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45975.352551736112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45975.352551736112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45975.352551736112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45975.352551736112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45975.352551736112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45975.352551736112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45975.352551736112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45975.352551736112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45975.352551736112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45975.352551736112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45975.352551736112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45975.352551736112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45975.352551736112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45975.352551736112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45975.352551736112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45975.352551736112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45975.352551736112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45975.352551736112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45975.352551736112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45975.352551736112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45975.352551736112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45975.352551736112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45975.352551736112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45975.352551736112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45975.352551736112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45975.352551736112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45975.352551736112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45975.352551736112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45975.352551736112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45975.352551736112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45975.352551736112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45975.352551736112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45975.352551736112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45975.352551736112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45975.352551736112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45975.352551736112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45975.352551736112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45975.352551736112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45975.352551736112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45975.352551736112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45975.352551736112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45975.352551736112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45975.352551736112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45975.352551736112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45975.352551736112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45975.352551736112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45975.352551736112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45975.352551736112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45975.352551736112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45975.352551736112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45975.352551736112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45975.352551736112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45975.352551736112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45975.352551736112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45975.352551736112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45975.352551736112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45975.352551736112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45975.352551736112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45975.352551736112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45975.352551736112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45975.352551736112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45975.352551736112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45975.352551736112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45975.352551736112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45975.352551736112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45975.352551736112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45975.352551736112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45975.352551736112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45975.352551736112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45975.352551736112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45975.352551736112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45975.352551736112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45975.352551736112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45975.352551736112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45975.352551736112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45975.352551736112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45975.352551736112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45975.352551736112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45975.352551736112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45975.352551736112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45975.352551736112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45975.352551736112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45975.352551736112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45975.352551736112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45975.352551736112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45975.352551736112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45975.352551736112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45975.352551736112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45975.352551736112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45975.352551736112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45975.352551736112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45975.352551736112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45975.352551736112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45975.352551736112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45975.352551736112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45975.352551736112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45975.352551736112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45975.352551736112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45975.352551736112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45975.352551736112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45975.352551736112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45975.352551736112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45975.352551736112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45975.352551736112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45975.352551736112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45975.352551736112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45975.352551736112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45975.352551736112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45975.352551736112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45975.352551736112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45975.352551736112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45975.352551736112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45975.352551736112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45975.352551736112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45975.352551736112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45975.352551736112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45975.352551736112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45975.352551736112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45975.352551736112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45975.352551736112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45975.352551736112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45975.352551736112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45975.352551736112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45975.352551736112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45975.352551736112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45975.352551736112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45975.352551736112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45975.352551736112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45975.352551736112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45975.352551736112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45975.352551736112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45975.352551736112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45975.352551736112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45975.352551736112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45975.352551736112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45975.352551736112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45975.352551736112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45975.352551736112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45975.352551736112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45975.352551736112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45975.352551736112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45975.352551736112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45975.352551736112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45975.352551736112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45975.352551736112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45975.352551736112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45975.352551736112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45975.352551736112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45975.352551736112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45975.352551736112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45975.352551736112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45975.352551736112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45975.352551736112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45975.352551736112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45975.352551736112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45975.352551736112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45975.352551736112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45975.352551736112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45975.352551736112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45975.352551736112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45975.352551736112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45975.352551736112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45975.352551736112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45975.352551736112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45975.352551736112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45975.352551736112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45975.352551736112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45975.352551736112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45975.352551736112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45975.352551736112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45975.352551736112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45975.352551736112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45975.352551736112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45975.352551736112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45975.352551736112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45975.352551736112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45975.352551736112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45975.352551736112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45975.352551736112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45975.352551736112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45975.352551736112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45975.352551736112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45975.352551736112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45975.352551736112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45975.352551736112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45975.352551736112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45975.352551736112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45975.352551736112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45975.352551736112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45975.352551736112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45975.352551736112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45975.352551736112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45975.352551736112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45975.352551736112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45975.352551736112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45975.352551736112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45975.352551736112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45975.352551736112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45975.352551736112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45975.352551736112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45975.352551736112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45975.352551736112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45975.352551736112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45975.352551736112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45975.352551736112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45975.352551736112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45975.352551736112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45975.352551736112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45975.352551736112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45975.352551736112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45975.352551736112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45975.352551736112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45975.352551736112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45975.352551736112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45975.352551736112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45975.352551736112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45975.352551736112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45975.352551736112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45975.352551736112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45975.352551736112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45975.352551736112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45975.352551736112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45975.352551736112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45975.352551736112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45975.352551736112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45975.352551736112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45975.352551736112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45975.352551736112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45975.352551736112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45975.352551736112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45975.352551736112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45975.352551736112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45975.352551736112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45975.352551736112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45975.352551736112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45975.352551736112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45975.352551736112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45975.352551736112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45975.352551736112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45975.352551736112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45975.352551736112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45975.352551736112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45975.352551736112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45975.352551736112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45975.352551736112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45975.352551736112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45975.352551736112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45975.352551736112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45975.352551736112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45975.352551736112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45975.352551736112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45975.352551736112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45975.352551736112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45975.352551736112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45975.352551736112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45975.352551736112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45975.352551736112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45975.352551736112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45975.352551736112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45975.352551736112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45975.352551736112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45975.352551736112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45975.352551736112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45975.352551736112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45975.352551736112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45975.352551736112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45975.352551736112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45975.352551736112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45975.352551736112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45975.352551736112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45975.352551736112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45975.352551736112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45975.352551736112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45975.352551736112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45975.352551736112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45975.352551736112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45975.352551736112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45975.352551736112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45975.352551736112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45975.352551736112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45975.352551736112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45975.352551736112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45975.352551736112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45975.352551736112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45975.352551736112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45975.352551736112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45975.352551736112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45975.352551736112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45975.352551736112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45975.352551736112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45975.352551736112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45975.352551736112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45975.352551736112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45975.352551736112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45975.352551736112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45975.352551736112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45975.352551736112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45975.352551736112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45975.352551736112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45975.352551736112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45975.352551736112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45975.352551736112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45975.352551736112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45975.352551736112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45975.352551736112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45975.352551736112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45975.352551736112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45975.352551736112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45975.352551736112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45975.352551736112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45975.352551736112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45975.352551736112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45975.352551736112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45975.352551736112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45975.352551736112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45975.352551736112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45975.352551736112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45975.352551736112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45975.352551736112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45975.352551736112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45975.352551736112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45975.352551736112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45975.352551736112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45975.352551736112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45975.352551736112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45975.352551736112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45975.352551736112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45975.352551736112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45975.352551736112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45975.352551736112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45975.352551736112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45975.352551736112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45975.352551736112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45975.352551736112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45975.352551736112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45975.352551736112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45975.352551736112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45975.352551736112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45975.352551736112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45975.352551736112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45975.352551736112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45975.352551736112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45975.352551736112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45975.352551736112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45975.352551736112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45975.352551736112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45975.352551736112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45975.352551736112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45975.352551736112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45975.352551736112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45975.352551736112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45975.352551736112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45975.352551736112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45975.352551736112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45975.352551736112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45975.352551736112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45975.352551736112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45975.352551736112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45975.352551736112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45975.352551736112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45975.352551736112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45975.352551736112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45975.352551736112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45975.352551736112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45975.352551736112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45975.352551736112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45975.352551736112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45975.352551736112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45975.352551736112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45975.352551736112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45975.352551736112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45975.352551736112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45975.352551736112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45975.352551736112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45975.352551736112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45975.352551736112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45975.352551736112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45975.352551736112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45975.352551736112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45975.352551736112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45975.352551736112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45975.352551736112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45975.352551736112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45975.352551736112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45975.352551736112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45975.352551736112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45975.352551736112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45975.352551736112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45975.352551736112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45975.352551736112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45975.352551736112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45975.352551736112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45975.352551736112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45975.352551736112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45975.352551736112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45975.352551736112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45975.352551736112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45975.352551736112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45975.352551736112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45975.352551736112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45975.352551736112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45975.352551736112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45975.352551736112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45975.352551736112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45975.352551736112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45975.352551736112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45975.352551736112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45975.352551736112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45975.352551736112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45975.352551736112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45975.352551736112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45975.352551736112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45975.352551736112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45975.352551736112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45975.352551736112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45975.352551736112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45975.352551736112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45975.352551736112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45975.352551736112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45975.352551736112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45975.352551736112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45975.352551736112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45975.352551736112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45975.352551736112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45975.352551736112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45975.352551736112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45975.352551736112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45975.352551736112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45975.352551736112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45975.352551736112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45975.352551736112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45975.352551736112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45975.352551736112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45975.352551736112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45975.352551736112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45975.352551736112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45975.352551736112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45975.352551736112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45975.352551736112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45975.352551736112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45975.352551736112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45975.352551736112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45975.352551736112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45975.352551736112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45975.352551736112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45975.352551736112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45975.352551736112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45975.352551736112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45975.352551736112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45975.352551736112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45975.352551736112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45975.352551736112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45975.352551736112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45975.352551736112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45975.352551736112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45975.352551736112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45975.352551736112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45975.352551736112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45975.352551736112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45975.352551736112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45975.352551736112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45975.352551736112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45975.352551736112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45975.352551736112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45975.352551736112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45975.352551736112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45975.352551736112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45975.352551736112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45975.352551736112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45975.352551736112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45975.352551736112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45975.352551736112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45975.352551736112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45975.352551736112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45975.352551736112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45975.352551736112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45975.352551736112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45975.352551736112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45975.352551736112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45975.352551736112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45975.352551736112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45975.352551736112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45975.352551736112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45975.352551736112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45975.352551736112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45975.352551736112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45975.352551736112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45975.352551736112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45975.352551736112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45975.352551736112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45975.352551736112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45975.352551736112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45975.352551736112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45975.352551736112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45975.352551736112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45975.352551736112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45975.352551736112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45975.352551736112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45975.352551736112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45975.352551736112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45975.352551736112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45975.352551736112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45975.352551736112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45975.352551736112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45975.352551736112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45975.352551736112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45975.352551736112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45975.352551736112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45975.352551736112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45975.352551736112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45975.352551736112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45975.352551736112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45975.352551736112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45975.352551736112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45975.352551736112</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271.87183414351603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31284</v>
      </c>
      <c r="E3" s="95" t="s">
        <v>39021</v>
      </c>
      <c r="F3" s="96">
        <v>45975.324305555558</v>
      </c>
      <c r="G3" s="97">
        <f ca="1">IFERROR(NOW()-F3,"")</f>
        <v>2.8246180554560851E-2</v>
      </c>
      <c r="H3" s="96">
        <v>45975.308518518519</v>
      </c>
      <c r="I3" s="135" t="str">
        <f>IFERROR(VLOOKUP(D3,DB!A:F,6,0),"")</f>
        <v>SCECO</v>
      </c>
      <c r="J3" s="135" t="str">
        <f>IFERROR(VLOOKUP(D3,DB!A:G,7,0),"")</f>
        <v>Weak</v>
      </c>
      <c r="K3" s="98" t="s">
        <v>39114</v>
      </c>
      <c r="L3" s="92" t="str">
        <f>IFERROR(VLOOKUP(D3,DB!A:I,9,0),"")</f>
        <v>Latis</v>
      </c>
    </row>
    <row r="4" spans="1:16" ht="15" customHeight="1">
      <c r="A4" s="135" t="s">
        <v>39115</v>
      </c>
      <c r="B4" s="135" t="str">
        <f>IFERROR(VLOOKUP(D4,DB!A:K,11,0),"")</f>
        <v>R4</v>
      </c>
      <c r="C4" s="94">
        <v>3</v>
      </c>
      <c r="D4" s="92" t="s">
        <v>29169</v>
      </c>
      <c r="E4" s="95" t="s">
        <v>39100</v>
      </c>
      <c r="F4" s="96"/>
      <c r="G4" s="97">
        <f ca="1">IFERROR(NOW()-F4,"")</f>
        <v>45975.352551736112</v>
      </c>
      <c r="H4" s="96">
        <v>45975.322800925926</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45975.352551736112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45975.352551736112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45975.352551736112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45975.352551736112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45975.352551736112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45975.352551736112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45975.352551736112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45975.352551736112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45975.352551736112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45975.352551736112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45975.352551736112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45975.352551736112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45975.352551736112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45975.352551736112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45975.352551736112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45975.352551736112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45975.352551736112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45975.352551736112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45975.352551736112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45975.352551736112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45975.352551736112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45975.352551736112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45975.352551736112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45975.352551736112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45975.352551736112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45975.352551736112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45975.352551736112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45975.352551736112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45975.352551736112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45975.352551736112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45975.352551736112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45975.352551736112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45975.352551736112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45975.352551736112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45975.352551736112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45975.352551736112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45975.352551736112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45975.352551736112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45975.352551736112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45975.352551736112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45975.352551736112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45975.352551736112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45975.352551736112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45975.352551736112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45975.352551736112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45975.352551736112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45975.352551736112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45975.352551736112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45975.352551736112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45975.352551736112</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83.520491550923907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49.163674421295582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26.691440624999814</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67" ca="1" si="2">IFERROR(NOW()-F6,"")</f>
        <v>45975.352551736112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45975.352551736112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45975.352551736112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45975.352551736112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45975.352551736112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45975.352551736112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45975.352551736112</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45975.352551736112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45975.352551736112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45975.352551736112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45975.352551736112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45975.352551736112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45975.352551736112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45975.352551736112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45975.352551736112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45975.352551736112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45975.352551736112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45975.352551736112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45975.352551736112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45975.352551736112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45975.352551736112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45975.352551736112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45975.352551736112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45975.352551736112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45975.352551736112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45975.352551736112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45975.352551736112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45975.352551736112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45975.352551736112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45975.352551736112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45975.352551736112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45975.352551736112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45975.352551736112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45975.352551736112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45975.352551736112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45975.352551736112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45975.352551736112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45975.352551736112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45975.352551736112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45975.352551736112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45975.352551736112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45975.352551736112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45975.352551736112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45975.352551736112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45975.352551736112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45975.352551736112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45975.352551736112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45975.352551736112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45975.352551736112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45975.352551736112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45975.352551736112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45975.352551736112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45975.352551736112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45975.352551736112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45975.352551736112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45975.352551736112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45975.352551736112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45975.352551736112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45975.352551736112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45975.352551736112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45975.352551736112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45975.352551736112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45975.352551736112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45975.352551736112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45975.352551736112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45975.352551736112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45975.352551736112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45975.352551736112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45975.352551736112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45975.352551736112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45975.352551736112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45975.352551736112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45975.352551736112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45975.352551736112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45975.352551736112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45975.352551736112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45975.352551736112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45975.352551736112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45975.352551736112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45975.352551736112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45975.352551736112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45975.352551736112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45975.352551736112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45975.352551736112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45975.352551736112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45975.352551736112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45975.352551736112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45975.352551736112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45975.352551736112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45975.352551736112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45975.352551736112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45975.352551736112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45975.352551736112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45975.352551736112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45975.352551736112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45975.352551736112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45975.352551736112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45975.352551736112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45975.352551736112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45975.352551736112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45975.352551736112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45975.352551736112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45975.352551736112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45975.352551736112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45975.352551736112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45975.352551736112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45975.352551736112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45975.352551736112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45975.352551736112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45975.352551736112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45975.352551736112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45975.352551736112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45975.352551736112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45975.352551736112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45975.352551736112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45975.352551736112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45975.352551736112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45975.352551736112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45975.352551736112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45975.352551736112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45975.352551736112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45975.352551736112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45975.352551736112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45975.352551736112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45975.352551736112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45975.352551736112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45975.352551736112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45975.352551736112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45975.352551736112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45975.352551736112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45975.352551736112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45975.352551736112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45975.352551736112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45975.352551736112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45975.352551736112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45975.352551736112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45975.352551736112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45975.352551736112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45975.352551736112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45975.352551736112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45975.352551736112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45975.352551736112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45975.352551736112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45975.352551736112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45975.352551736112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45975.352551736112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45975.352551736112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45975.352551736112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45975.352551736112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45975.352551736112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45975.352551736112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45975.352551736112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45975.352551736112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45975.352551736112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45975.352551736112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45975.352551736112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45975.352551736112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45975.352551736112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45975.352551736112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45975.352551736112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45975.352551736112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45975.352551736112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45975.352551736112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45975.352551736112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45975.352551736112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45975.352551736112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45975.352551736112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45975.352551736112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45975.352551736112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45975.352551736112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45975.352551736112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45975.352551736112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45975.352551736112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45975.352551736112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45975.352551736112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45975.352551736112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45975.352551736112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45975.352551736112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45975.352551736112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45975.352551736112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45975.352551736112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45975.352551736112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45975.352551736112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45975.352551736112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45975.352551736112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45975.352551736112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45975.352551736112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45975.352551736112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45975.352551736112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45975.352551736112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45975.352551736112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45975.352551736112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45975.352551736112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45975.352551736112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45975.352551736112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45975.352551736112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45975.352551736112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45975.352551736112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45975.352551736112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45975.352551736112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45975.352551736112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45975.352551736112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45975.352551736112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45975.352551736112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45975.352551736112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45975.352551736112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45975.352551736112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45975.352551736112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45975.352551736112</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8">
        <v>45975.140439814815</v>
      </c>
      <c r="G2" s="75">
        <f ca="1">IFERROR(NOW()-F2,"-")</f>
        <v>0.21211192129703704</v>
      </c>
      <c r="H2" s="143">
        <v>45975.150659722225</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c r="G3" s="75">
        <f ca="1">IFERROR(NOW()-F3,"-")</f>
        <v>45975.352551736112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45975.352551736112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45975.352551736112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45975.352551736112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45975.352551736112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45975.352551736112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45975.352551736112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45975.352551736112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45975.352551736112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45975.352551736112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45975.352551736112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45975.352551736112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45975.352551736112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45975.352551736112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45975.352551736112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45975.352551736112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45975.352551736112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45975.352551736112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45975.352551736112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45975.352551736112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45975.352551736112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45975.352551736112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45975.352551736112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45975.352551736112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45975.352551736112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45975.352551736112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45975.352551736112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45975.352551736112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45975.352551736112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45975.352551736112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45975.352551736112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45975.352551736112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45975.352551736112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45975.352551736112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45975.352551736112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45975.352551736112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45975.352551736112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45975.352551736112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45975.352551736112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45975.352551736112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45975.352551736112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45975.352551736112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45975.352551736112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45975.352551736112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45975.352551736112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45975.352551736112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45975.352551736112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45975.352551736112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45975.352551736112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45975.352551736112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45975.352551736112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45975.352551736112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45975.352551736112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45975.352551736112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45975.352551736112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45975.352551736112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45975.352551736112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45975.352551736112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45975.352551736112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45975.352551736112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45975.352551736112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45975.352551736112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45975.352551736112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45975.352551736112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45975.352551736112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45975.352551736112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45975.352551736112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45975.352551736112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45975.352551736112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45975.352551736112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45975.352551736112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45975.352551736112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45975.352551736112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45975.352551736112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45975.352551736112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45975.352551736112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45975.352551736112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45975.352551736112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45975.352551736112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45975.352551736112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45975.352551736112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45975.352551736112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45975.352551736112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45975.352551736112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45975.352551736112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45975.352551736112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45975.352551736112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45975.352551736112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45975.352551736112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45975.352551736112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45975.352551736112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45975.352551736112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45975.352551736112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45975.352551736112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45975.352551736112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45975.352551736112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45975.352551736112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45975.352551736112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45975.352551736112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45975.352551736112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45975.352551736112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45975.352551736112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45975.352551736112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45975.352551736112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45975.352551736112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45975.352551736112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45975.352551736112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45975.352551736112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45975.352551736112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45975.352551736112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45975.352551736112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45975.352551736112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45975.352551736112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45975.352551736112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45975.352551736112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45975.352551736112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45975.352551736112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45975.352551736112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45975.352551736112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45975.352551736112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45975.352551736112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45975.352551736112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45975.352551736112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45975.352551736112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45975.352551736112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45975.352551736112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45975.352551736112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45975.352551736112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45975.352551736112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45975.352551736112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45975.352551736112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45975.352551736112</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2025-11-14T05:27:42Z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