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23" documentId="13_ncr:1_{F6CB121F-512D-4AA6-A0C1-0FB36C537598}" xr6:coauthVersionLast="47" xr6:coauthVersionMax="47" xr10:uidLastSave="{7C9F86CA-1575-4A4B-A693-B84C63FEB69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<sst xmlns="http://schemas.openxmlformats.org/spreadsheetml/2006/main" count="180292" uniqueCount="39130">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</sst>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297.6591846064839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1.0402494212976308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0.14391840278403834</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3.6973958332964685E-2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45960.60761053241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45960.60761053241</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45960.60761053241</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45960.60761053241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45960.60761053241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45960.60761053241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45960.60761053241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45960.60761053241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45960.60761053241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45960.60761053241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45960.60761053241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45960.60761053241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45960.60761053241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45960.60761053241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45960.60761053241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45960.60761053241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45960.60761053241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45960.60761053241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45960.60761053241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45960.60761053241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45960.60761053241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45960.60761053241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45960.60761053241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45960.60761053241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45960.60761053241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45960.60761053241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45960.60761053241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45960.60761053241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45960.60761053241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45960.60761053241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45960.60761053241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45960.60761053241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45960.60761053241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45960.60761053241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45960.60761053241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45960.60761053241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45960.60761053241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45960.60761053241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45960.60761053241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45960.60761053241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45960.60761053241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45960.60761053241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45960.60761053241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45960.60761053241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45960.60761053241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45960.60761053241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45960.60761053241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45960.60761053241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45960.60761053241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45960.60761053241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45960.60761053241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45960.60761053241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45960.60761053241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45960.60761053241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45960.60761053241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45960.60761053241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45960.60761053241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45960.60761053241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45960.60761053241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45960.60761053241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45960.60761053241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45960.60761053241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45960.60761053241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45960.60761053241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45960.60761053241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45960.60761053241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45960.60761053241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45960.60761053241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45960.60761053241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45960.60761053241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45960.60761053241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45960.60761053241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45960.60761053241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45960.60761053241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45960.60761053241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45960.60761053241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45960.60761053241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45960.60761053241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45960.60761053241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45960.60761053241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45960.60761053241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45960.60761053241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45960.60761053241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45960.60761053241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45960.60761053241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45960.60761053241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45960.60761053241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45960.60761053241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45960.60761053241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45960.60761053241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45960.60761053241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45960.60761053241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45960.60761053241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45960.60761053241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45960.60761053241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45960.60761053241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45960.60761053241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45960.60761053241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45960.60761053241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45960.60761053241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45960.60761053241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45960.60761053241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45960.60761053241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45960.60761053241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45960.60761053241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45960.60761053241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45960.60761053241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45960.60761053241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45960.60761053241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45960.60761053241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45960.60761053241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45960.60761053241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45960.60761053241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45960.60761053241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45960.60761053241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45960.60761053241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45960.60761053241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45960.60761053241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45960.60761053241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45960.60761053241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45960.60761053241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45960.60761053241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45960.60761053241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45960.60761053241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45960.60761053241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45960.60761053241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45960.60761053241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45960.60761053241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45960.60761053241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45960.60761053241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45960.60761053241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45960.60761053241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45960.60761053241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45960.60761053241</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45960.60761053241</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82542191-A6FC-44A2-8EAC-2ABC3B844EAB}"/>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135.60777256944857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1.8655271990792244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3.7216435230220668E-3</v>
      </c>
      <c r="H5" s="115">
        <v>45960.598333333335</v>
      </c>
      <c r="I5" s="18" t="str">
        <f>IFERROR(VLOOKUP(D5,DB!A:F,6,0),"")</f>
        <v>Generator-SG</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45960.60761053241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45960.60761053241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45960.60761053241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45960.60761053241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45960.60761053241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45960.60761053241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45960.60761053241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45960.60761053241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45960.60761053241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45960.60761053241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45960.60761053241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45960.60761053241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45960.60761053241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45960.60761053241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45960.60761053241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45960.60761053241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45960.60761053241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45960.60761053241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45960.60761053241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45960.60761053241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45960.60761053241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45960.60761053241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45960.60761053241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45960.60761053241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45960.60761053241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45960.60761053241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45960.60761053241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45960.60761053241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45960.60761053241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45960.60761053241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45960.60761053241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45960.60761053241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45960.60761053241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45960.60761053241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45960.60761053241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45960.60761053241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45960.60761053241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45960.60761053241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45960.60761053241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45960.60761053241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45960.60761053241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45960.60761053241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45960.60761053241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45960.60761053241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45960.60761053241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45960.60761053241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45960.60761053241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45960.60761053241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45960.60761053241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45960.60761053241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45960.60761053241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45960.60761053241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45960.60761053241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45960.60761053241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45960.60761053241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45960.60761053241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45960.60761053241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45960.60761053241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45960.60761053241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45960.60761053241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45960.60761053241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45960.60761053241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45960.60761053241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45960.60761053241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45960.60761053241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45960.60761053241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45960.60761053241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45960.60761053241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45960.60761053241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45960.60761053241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45960.60761053241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45960.60761053241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45960.60761053241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45960.60761053241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45960.60761053241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45960.60761053241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45960.60761053241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45960.60761053241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45960.60761053241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45960.60761053241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45960.60761053241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45960.60761053241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45960.60761053241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45960.60761053241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45960.60761053241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45960.60761053241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45960.60761053241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45960.60761053241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45960.60761053241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45960.60761053241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45960.60761053241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45960.60761053241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45960.60761053241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45960.60761053241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45960.60761053241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45960.60761053241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45960.60761053241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45960.60761053241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45960.60761053241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45960.60761053241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45960.60761053241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45960.60761053241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45960.60761053241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45960.60761053241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45960.60761053241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45960.60761053241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45960.60761053241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45960.60761053241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45960.60761053241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45960.60761053241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45960.60761053241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45960.60761053241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45960.60761053241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45960.60761053241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45960.60761053241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45960.60761053241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45960.60761053241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45960.60761053241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45960.60761053241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45960.60761053241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45960.60761053241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45960.60761053241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45960.60761053241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45960.60761053241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45960.60761053241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45960.60761053241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45960.60761053241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45960.60761053241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45960.60761053241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45960.60761053241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45960.60761053241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45960.60761053241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45960.60761053241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45960.60761053241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45960.60761053241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45960.60761053241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45960.60761053241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45960.60761053241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45960.60761053241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45960.60761053241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45960.60761053241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45960.60761053241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45960.60761053241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45960.60761053241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45960.60761053241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45960.60761053241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45960.60761053241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45960.60761053241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45960.60761053241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45960.60761053241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45960.60761053241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45960.60761053241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45960.60761053241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45960.60761053241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45960.60761053241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45960.60761053241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45960.60761053241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45960.60761053241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45960.60761053241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45960.60761053241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45960.60761053241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45960.60761053241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45960.60761053241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45960.60761053241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45960.60761053241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45960.60761053241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45960.60761053241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45960.60761053241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45960.60761053241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45960.60761053241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45960.60761053241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45960.60761053241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45960.60761053241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45960.60761053241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45960.60761053241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45960.60761053241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45960.60761053241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45960.60761053241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45960.60761053241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45960.60761053241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45960.60761053241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45960.60761053241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45960.60761053241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45960.60761053241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45960.60761053241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45960.60761053241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45960.60761053241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45960.60761053241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45960.60761053241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45960.60761053241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45960.60761053241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45960.60761053241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45960.60761053241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45960.60761053241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45960.60761053241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45960.60761053241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45960.60761053241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45960.60761053241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45960.60761053241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45960.60761053241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45960.60761053241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45960.60761053241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45960.60761053241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45960.60761053241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45960.60761053241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45960.60761053241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45960.60761053241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45960.60761053241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45960.60761053241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45960.60761053241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45960.60761053241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45960.60761053241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45960.60761053241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45960.60761053241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45960.60761053241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45960.60761053241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45960.60761053241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45960.60761053241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45960.60761053241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45960.60761053241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45960.60761053241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45960.60761053241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45960.60761053241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45960.60761053241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45960.60761053241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45960.60761053241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45960.60761053241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45960.60761053241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45960.60761053241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45960.60761053241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45960.60761053241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45960.60761053241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45960.60761053241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45960.60761053241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45960.60761053241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45960.60761053241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45960.60761053241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45960.60761053241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45960.60761053241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45960.60761053241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45960.60761053241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45960.60761053241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45960.60761053241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45960.60761053241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45960.60761053241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45960.60761053241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45960.60761053241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45960.60761053241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45960.60761053241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45960.60761053241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45960.60761053241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45960.60761053241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45960.60761053241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45960.60761053241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45960.60761053241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45960.60761053241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45960.60761053241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45960.60761053241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45960.60761053241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45960.60761053241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45960.60761053241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45960.60761053241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45960.60761053241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45960.60761053241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45960.60761053241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45960.60761053241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45960.60761053241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45960.60761053241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45960.60761053241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45960.60761053241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45960.60761053241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45960.60761053241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45960.60761053241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45960.60761053241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45960.60761053241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45960.60761053241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45960.60761053241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45960.60761053241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45960.60761053241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45960.60761053241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45960.60761053241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45960.60761053241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45960.60761053241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45960.60761053241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45960.60761053241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45960.60761053241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45960.60761053241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45960.60761053241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45960.60761053241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45960.60761053241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45960.60761053241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45960.60761053241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45960.60761053241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45960.60761053241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45960.60761053241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45960.60761053241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45960.60761053241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45960.60761053241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45960.60761053241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45960.60761053241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45960.60761053241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45960.60761053241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45960.60761053241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45960.60761053241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45960.60761053241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45960.60761053241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45960.60761053241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45960.60761053241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45960.60761053241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45960.60761053241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45960.60761053241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45960.60761053241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45960.60761053241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45960.60761053241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45960.60761053241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45960.60761053241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45960.60761053241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45960.60761053241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45960.60761053241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45960.60761053241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45960.60761053241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45960.60761053241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45960.60761053241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45960.60761053241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45960.60761053241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45960.60761053241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45960.60761053241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45960.60761053241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45960.60761053241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45960.60761053241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45960.60761053241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45960.60761053241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45960.60761053241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45960.60761053241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45960.60761053241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45960.60761053241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45960.60761053241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45960.60761053241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45960.60761053241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45960.60761053241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45960.60761053241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45960.60761053241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45960.60761053241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45960.60761053241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45960.60761053241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45960.60761053241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45960.60761053241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45960.60761053241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45960.60761053241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45960.60761053241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45960.60761053241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45960.60761053241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45960.60761053241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45960.60761053241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45960.60761053241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45960.60761053241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45960.60761053241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45960.60761053241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45960.60761053241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45960.60761053241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45960.60761053241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45960.60761053241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45960.60761053241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45960.60761053241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45960.60761053241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45960.60761053241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45960.60761053241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45960.60761053241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45960.60761053241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45960.60761053241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45960.60761053241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45960.60761053241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45960.60761053241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45960.60761053241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45960.60761053241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45960.60761053241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45960.60761053241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45960.60761053241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45960.60761053241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45960.60761053241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45960.60761053241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45960.60761053241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45960.60761053241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45960.60761053241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45960.60761053241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45960.60761053241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45960.60761053241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45960.60761053241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45960.60761053241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45960.60761053241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45960.60761053241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45960.60761053241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45960.60761053241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45960.60761053241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45960.60761053241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45960.60761053241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45960.60761053241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45960.60761053241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45960.60761053241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45960.60761053241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45960.60761053241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45960.60761053241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45960.60761053241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45960.60761053241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45960.60761053241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45960.60761053241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45960.60761053241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45960.60761053241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45960.60761053241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45960.60761053241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45960.60761053241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45960.60761053241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45960.60761053241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45960.60761053241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45960.60761053241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45960.60761053241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45960.60761053241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45960.60761053241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45960.60761053241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45960.60761053241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45960.60761053241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45960.60761053241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45960.60761053241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45960.60761053241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45960.60761053241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45960.60761053241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45960.60761053241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45960.60761053241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45960.60761053241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45960.60761053241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45960.60761053241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45960.60761053241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45960.60761053241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45960.60761053241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45960.60761053241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45960.60761053241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45960.60761053241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45960.60761053241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45960.60761053241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45960.60761053241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45960.60761053241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45960.60761053241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45960.60761053241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45960.60761053241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45960.60761053241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45960.60761053241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45960.60761053241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45960.60761053241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45960.60761053241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45960.60761053241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45960.60761053241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45960.60761053241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45960.60761053241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45960.60761053241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45960.60761053241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45960.60761053241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45960.60761053241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45960.60761053241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45960.60761053241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45960.60761053241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45960.60761053241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45960.60761053241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45960.60761053241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45960.60761053241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45960.60761053241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45960.60761053241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45960.60761053241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45960.60761053241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45960.60761053241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45960.60761053241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45960.60761053241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45960.60761053241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45960.60761053241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45960.60761053241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45960.60761053241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45960.60761053241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45960.60761053241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45960.60761053241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45960.60761053241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45960.60761053241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45960.60761053241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45960.60761053241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45960.60761053241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45960.60761053241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45960.60761053241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45960.60761053241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45960.60761053241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45960.60761053241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45960.60761053241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45960.60761053241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45960.60761053241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45960.60761053241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45960.60761053241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45960.60761053241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45960.60761053241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45960.60761053241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45960.60761053241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45960.60761053241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45960.60761053241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45960.60761053241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45960.60761053241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45960.60761053241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45960.60761053241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45960.60761053241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45960.60761053241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45960.60761053241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45960.60761053241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45960.60761053241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45960.60761053241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45960.60761053241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45960.60761053241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45960.60761053241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45960.60761053241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45960.60761053241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45960.60761053241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45960.60761053241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45960.60761053241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45960.60761053241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45960.60761053241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45960.60761053241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45960.60761053241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45960.60761053241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45960.60761053241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45960.60761053241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45960.60761053241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45960.60761053241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45960.60761053241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45960.60761053241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45960.60761053241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45960.60761053241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45960.60761053241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45960.60761053241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45960.60761053241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45960.60761053241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45960.60761053241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45960.60761053241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45960.60761053241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45960.60761053241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45960.60761053241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45960.60761053241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45960.60761053241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45960.60761053241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45960.60761053241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45960.60761053241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45960.60761053241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45960.60761053241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45960.60761053241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45960.60761053241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45960.60761053241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45960.60761053241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45960.60761053241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45960.60761053241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45960.60761053241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45960.60761053241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45960.60761053241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45960.60761053241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45960.60761053241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45960.60761053241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45960.60761053241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45960.60761053241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45960.60761053241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45960.60761053241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45960.60761053241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45960.60761053241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45960.60761053241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45960.60761053241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45960.60761053241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45960.60761053241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45960.60761053241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45960.60761053241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45960.60761053241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45960.60761053241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45960.60761053241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45960.60761053241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45960.60761053241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45960.60761053241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45960.60761053241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45960.60761053241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45960.60761053241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45960.60761053241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45960.60761053241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45960.60761053241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45960.60761053241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45960.60761053241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45960.60761053241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45960.60761053241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45960.60761053241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45960.60761053241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45960.60761053241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45960.60761053241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45960.60761053241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45960.60761053241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45960.60761053241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45960.60761053241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45960.60761053241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45960.60761053241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45960.60761053241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45960.60761053241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45960.60761053241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45960.60761053241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45960.60761053241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45960.60761053241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45960.60761053241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45960.60761053241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45960.60761053241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45960.60761053241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45960.60761053241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45960.60761053241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45960.60761053241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45960.60761053241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45960.60761053241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45960.60761053241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45960.60761053241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45960.60761053241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45960.60761053241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45960.60761053241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45960.60761053241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45960.60761053241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45960.60761053241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45960.60761053241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45960.60761053241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45960.60761053241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45960.60761053241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45960.60761053241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45960.60761053241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45960.60761053241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45960.60761053241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45960.60761053241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45960.60761053241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45960.60761053241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45960.60761053241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45960.60761053241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45960.60761053241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45960.60761053241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45960.60761053241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45960.60761053241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45960.60761053241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45960.60761053241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45960.60761053241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45960.60761053241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45960.60761053241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45960.60761053241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45960.60761053241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45960.60761053241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45960.60761053241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45960.60761053241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45960.60761053241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45960.60761053241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45960.60761053241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45960.60761053241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45960.60761053241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45960.60761053241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45960.60761053241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45960.60761053241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45960.60761053241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45960.60761053241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45960.60761053241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45960.60761053241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45960.60761053241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45960.60761053241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45960.60761053241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45960.60761053241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45960.60761053241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45960.60761053241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45960.60761053241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45960.60761053241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45960.60761053241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45960.60761053241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45960.60761053241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45960.60761053241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45960.60761053241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45960.60761053241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45960.60761053241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45960.60761053241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45960.60761053241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45960.60761053241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45960.60761053241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45960.60761053241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45960.60761053241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45960.60761053241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45960.60761053241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45960.60761053241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45960.60761053241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45960.60761053241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45960.60761053241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45960.60761053241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45960.60761053241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45960.60761053241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45960.60761053241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45960.60761053241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45960.60761053241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45960.60761053241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45960.60761053241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45960.60761053241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45960.60761053241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45960.60761053241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45960.60761053241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45960.60761053241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45960.60761053241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45960.60761053241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45960.60761053241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45960.60761053241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45960.60761053241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45960.60761053241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45960.60761053241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45960.60761053241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45960.60761053241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45960.60761053241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45960.60761053241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45960.60761053241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45960.60761053241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45960.60761053241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45960.60761053241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45960.60761053241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45960.60761053241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45960.60761053241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45960.60761053241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45960.60761053241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45960.60761053241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45960.60761053241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45960.60761053241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45960.60761053241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45960.60761053241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45960.60761053241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45960.60761053241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45960.60761053241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45960.60761053241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45960.60761053241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45960.60761053241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45960.60761053241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45960.60761053241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45960.60761053241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45960.60761053241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45960.60761053241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45960.60761053241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45960.60761053241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45960.60761053241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45960.60761053241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45960.60761053241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45960.60761053241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45960.60761053241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45960.60761053241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45960.60761053241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45960.60761053241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45960.60761053241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45960.60761053241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45960.60761053241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45960.60761053241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45960.60761053241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45960.60761053241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45960.60761053241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45960.60761053241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45960.60761053241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45960.60761053241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45960.60761053241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45960.60761053241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45960.60761053241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45960.60761053241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45960.60761053241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45960.60761053241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45960.60761053241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45960.60761053241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45960.60761053241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45960.60761053241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45960.60761053241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45960.60761053241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45960.60761053241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45960.60761053241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45960.60761053241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45960.60761053241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45960.60761053241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45960.60761053241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45960.60761053241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45960.60761053241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45960.60761053241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45960.60761053241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45960.60761053241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45960.60761053241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45960.60761053241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45960.60761053241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45960.60761053241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45960.60761053241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45960.60761053241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45960.60761053241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45960.60761053241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45960.60761053241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45960.60761053241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45960.60761053241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45960.60761053241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45960.60761053241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45960.60761053241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45960.60761053241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45960.60761053241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45960.60761053241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45960.60761053241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45960.60761053241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45960.60761053241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45960.60761053241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45960.60761053241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45960.60761053241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45960.60761053241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45960.60761053241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45960.60761053241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45960.60761053241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45960.60761053241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45960.60761053241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45960.60761053241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45960.60761053241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45960.60761053241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45960.60761053241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45960.60761053241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45960.60761053241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45960.60761053241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45960.60761053241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45960.60761053241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45960.60761053241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45960.60761053241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45960.60761053241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45960.60761053241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45960.60761053241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45960.60761053241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45960.60761053241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45960.60761053241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45960.60761053241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45960.60761053241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45960.60761053241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45960.60761053241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45960.60761053241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45960.60761053241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45960.60761053241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45960.60761053241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45960.60761053241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45960.60761053241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45960.60761053241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45960.60761053241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45960.60761053241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45960.60761053241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45960.60761053241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45960.60761053241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45960.60761053241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45960.60761053241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45960.60761053241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45960.60761053241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45960.60761053241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45960.60761053241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45960.60761053241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45960.60761053241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45960.60761053241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45960.60761053241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45960.60761053241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45960.60761053241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45960.60761053241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45960.60761053241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45960.60761053241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45960.60761053241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45960.60761053241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45960.60761053241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45960.60761053241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45960.60761053241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45960.60761053241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45960.60761053241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45960.60761053241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45960.60761053241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45960.60761053241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45960.60761053241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45960.60761053241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45960.60761053241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45960.60761053241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45960.60761053241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45960.60761053241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45960.60761053241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45960.60761053241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45960.60761053241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45960.60761053241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45960.60761053241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45960.60761053241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45960.60761053241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45960.60761053241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45960.60761053241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45960.60761053241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45960.60761053241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45960.60761053241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45960.60761053241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45960.60761053241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45960.60761053241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45960.60761053241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45960.60761053241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45960.60761053241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45960.60761053241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45960.60761053241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45960.60761053241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45960.60761053241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45960.60761053241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45960.60761053241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45960.60761053241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45960.60761053241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45960.60761053241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45960.60761053241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45960.60761053241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45960.60761053241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45960.60761053241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45960.60761053241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45960.60761053241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45960.60761053241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45960.60761053241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45960.60761053241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45960.60761053241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45960.60761053241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45960.60761053241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45960.60761053241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45960.60761053241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45960.60761053241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45960.60761053241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45960.60761053241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45960.60761053241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45960.60761053241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45960.60761053241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45960.60761053241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45960.60761053241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45960.60761053241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45960.60761053241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45960.60761053241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45960.60761053241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45960.60761053241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45960.60761053241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45960.60761053241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45960.60761053241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45960.60761053241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45960.60761053241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45960.60761053241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45960.60761053241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45960.60761053241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45960.60761053241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45960.60761053241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45960.60761053241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45960.60761053241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45960.60761053241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45960.60761053241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45960.60761053241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45960.60761053241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45960.60761053241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45960.60761053241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45960.60761053241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45960.60761053241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45960.60761053241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45960.60761053241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45960.60761053241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45960.60761053241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45960.60761053241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45960.60761053241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45960.60761053241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45960.60761053241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45960.60761053241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45960.60761053241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45960.60761053241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45960.60761053241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45960.60761053241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45960.60761053241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45960.60761053241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45960.60761053241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45960.60761053241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45960.60761053241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45960.60761053241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45960.60761053241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45960.60761053241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45960.60761053241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45960.60761053241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45960.60761053241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45960.60761053241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45960.60761053241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45960.60761053241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45960.60761053241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45960.60761053241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45960.60761053241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45960.60761053241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45960.60761053241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45960.60761053241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45960.60761053241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45960.60761053241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45960.60761053241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45960.60761053241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45960.60761053241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45960.60761053241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45960.60761053241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45960.60761053241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45960.60761053241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45960.60761053241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45960.60761053241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45960.60761053241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45960.60761053241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45960.60761053241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45960.60761053241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45960.60761053241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45960.60761053241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45960.60761053241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45960.60761053241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45960.60761053241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45960.60761053241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45960.60761053241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45960.60761053241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45960.60761053241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45960.60761053241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45960.60761053241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45960.60761053241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45960.60761053241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45960.60761053241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45960.60761053241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45960.60761053241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45960.60761053241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45960.60761053241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45960.60761053241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45960.60761053241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45960.60761053241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45960.60761053241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45960.60761053241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45960.60761053241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45960.60761053241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45960.60761053241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45960.60761053241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45960.60761053241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45960.60761053241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45960.60761053241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45960.60761053241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45960.60761053241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45960.60761053241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45960.60761053241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45960.60761053241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45960.60761053241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45960.60761053241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45960.60761053241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45960.60761053241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45960.60761053241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45960.60761053241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45960.60761053241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45960.60761053241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45960.60761053241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45960.60761053241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45960.60761053241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45960.60761053241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45960.60761053241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45960.60761053241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45960.60761053241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45960.60761053241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45960.60761053241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45960.60761053241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45960.60761053241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45960.60761053241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45960.60761053241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45960.60761053241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45960.60761053241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45960.60761053241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45960.60761053241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45960.60761053241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45960.60761053241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45960.60761053241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45960.60761053241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45960.60761053241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45960.60761053241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45960.60761053241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45960.60761053241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45960.60761053241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45960.60761053241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45960.60761053241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45960.60761053241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45960.60761053241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45960.60761053241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45960.60761053241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45960.60761053241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45960.60761053241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45960.60761053241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45960.60761053241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45960.60761053241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45960.60761053241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45960.60761053241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45960.60761053241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45960.60761053241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45960.60761053241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45960.60761053241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45960.60761053241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45960.60761053241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45960.60761053241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45960.60761053241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45960.60761053241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45960.60761053241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45960.60761053241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45960.60761053241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45960.60761053241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45960.60761053241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45960.60761053241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45960.60761053241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45960.60761053241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45960.60761053241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45960.60761053241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45960.60761053241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45960.60761053241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45960.60761053241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45960.60761053241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45960.60761053241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45960.60761053241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45960.60761053241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45960.60761053241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45960.60761053241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45960.60761053241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45960.60761053241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45960.60761053241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45960.60761053241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45960.60761053241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45960.60761053241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45960.60761053241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45960.60761053241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45960.60761053241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45960.60761053241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45960.60761053241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45960.60761053241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45960.60761053241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45960.60761053241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45960.60761053241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45960.60761053241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45960.60761053241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45960.60761053241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45960.60761053241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45960.60761053241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45960.60761053241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45960.60761053241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45960.60761053241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45960.60761053241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45960.60761053241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45960.60761053241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45960.60761053241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45960.60761053241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45960.60761053241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45960.60761053241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45960.60761053241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45960.60761053241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45960.60761053241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45960.60761053241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45960.60761053241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45960.60761053241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45960.60761053241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45960.60761053241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45960.60761053241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45960.60761053241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45960.60761053241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45960.60761053241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45960.60761053241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45960.60761053241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45960.60761053241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45960.60761053241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45960.60761053241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45960.60761053241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45960.60761053241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45960.60761053241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45960.60761053241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45960.60761053241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45960.60761053241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45960.60761053241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45960.60761053241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45960.60761053241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45960.60761053241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45960.60761053241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45960.60761053241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45960.60761053241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45960.60761053241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45960.60761053241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45960.60761053241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45960.60761053241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45960.60761053241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45960.60761053241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45960.60761053241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45960.60761053241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45960.60761053241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45960.60761053241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45960.60761053241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45960.60761053241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45960.60761053241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45960.60761053241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45960.60761053241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45960.60761053241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45960.60761053241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45960.60761053241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45960.60761053241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45960.60761053241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45960.60761053241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45960.60761053241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45960.60761053241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45960.60761053241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45960.60761053241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45960.60761053241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45960.60761053241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45960.60761053241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45960.60761053241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45960.60761053241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45960.60761053241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45960.60761053241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45960.60761053241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45960.60761053241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45960.60761053241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45960.60761053241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45960.60761053241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45960.60761053241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45960.60761053241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45960.60761053241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45960.60761053241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45960.60761053241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45960.60761053241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45960.60761053241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45960.60761053241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45960.60761053241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45960.60761053241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45960.60761053241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45960.60761053241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45960.60761053241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45960.60761053241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45960.60761053241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45960.60761053241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45960.60761053241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45960.60761053241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45960.60761053241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45960.60761053241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45960.60761053241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45960.60761053241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45960.60761053241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45960.60761053241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45960.60761053241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45960.60761053241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45960.60761053241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45960.60761053241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45960.60761053241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45960.60761053241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45960.60761053241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45960.60761053241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45960.60761053241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45960.60761053241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45960.60761053241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45960.60761053241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45960.60761053241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45960.60761053241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45960.60761053241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45960.60761053241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45960.60761053241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45960.60761053241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45960.60761053241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45960.60761053241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45960.60761053241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45960.60761053241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45960.60761053241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45960.60761053241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45960.60761053241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45960.60761053241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45960.60761053241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45960.60761053241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45960.60761053241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45960.60761053241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45960.60761053241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45960.60761053241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45960.60761053241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45960.60761053241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45960.60761053241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45960.60761053241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45960.60761053241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45960.60761053241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45960.60761053241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45960.60761053241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45960.60761053241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45960.60761053241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45960.60761053241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K14" sqref="K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257.12689293981384</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35072</v>
      </c>
      <c r="E3" s="98" t="s">
        <v>39021</v>
      </c>
      <c r="F3" s="123">
        <v>45960.396087962959</v>
      </c>
      <c r="G3" s="124">
        <f ca="1">IFERROR(NOW()-F3,"")</f>
        <v>0.21152256945060799</v>
      </c>
      <c r="H3" s="123">
        <v>45960.38758101852</v>
      </c>
      <c r="I3" s="119" t="str">
        <f>IFERROR(VLOOKUP(D3,DB!A:F,6,0),"")</f>
        <v>SCECO</v>
      </c>
      <c r="J3" s="119" t="str">
        <f>IFERROR(VLOOKUP(D3,DB!A:G,7,0),"")</f>
        <v>Dead</v>
      </c>
      <c r="K3" s="125" t="s">
        <v>39117</v>
      </c>
      <c r="L3" s="121" t="str">
        <f>IFERROR(VLOOKUP(D3,DB!A:I,9,0),"")</f>
        <v>Latis</v>
      </c>
    </row>
    <row r="4" spans="1:16" ht="15" customHeight="1">
      <c r="A4" s="119" t="s">
        <v>39118</v>
      </c>
      <c r="B4" s="119" t="str">
        <f>IFERROR(VLOOKUP(D4,DB!A:K,11,0),"")</f>
        <v>R4</v>
      </c>
      <c r="C4" s="120">
        <v>1</v>
      </c>
      <c r="D4" s="121" t="s">
        <v>36061</v>
      </c>
      <c r="E4" s="98" t="s">
        <v>39021</v>
      </c>
      <c r="F4" s="123"/>
      <c r="G4" s="124">
        <f ca="1">IFERROR(NOW()-F4,"")</f>
        <v>45960.60761053241</v>
      </c>
      <c r="H4" s="123">
        <v>45960.387592592589</v>
      </c>
      <c r="I4" s="119" t="str">
        <f>IFERROR(VLOOKUP(D4,DB!A:F,6,0),"")</f>
        <v>SCECO</v>
      </c>
      <c r="J4" s="119" t="str">
        <f>IFERROR(VLOOKUP(D4,DB!A:G,7,0),"")</f>
        <v>Dead</v>
      </c>
      <c r="K4" s="125" t="s">
        <v>39119</v>
      </c>
      <c r="L4" s="121" t="str">
        <f>IFERROR(VLOOKUP(D4,DB!A:I,9,0),"")</f>
        <v>Latis</v>
      </c>
    </row>
    <row r="5" spans="1:16" ht="15" customHeight="1">
      <c r="A5" s="119" t="s">
        <v>39120</v>
      </c>
      <c r="B5" s="119" t="str">
        <f>IFERROR(VLOOKUP(D5,DB!A:K,11,0),"")</f>
        <v>R4</v>
      </c>
      <c r="C5" s="120">
        <v>1</v>
      </c>
      <c r="D5" s="121" t="s">
        <v>36111</v>
      </c>
      <c r="E5" s="98" t="s">
        <v>39021</v>
      </c>
      <c r="F5" s="123">
        <v>45960.552384259259</v>
      </c>
      <c r="G5" s="124">
        <f ca="1">IFERROR(NOW()-F5,"")</f>
        <v>5.5226273150765337E-2</v>
      </c>
      <c r="H5" s="123">
        <v>45960.546643518515</v>
      </c>
      <c r="I5" s="119" t="str">
        <f>IFERROR(VLOOKUP(D5,DB!A:F,6,0),"")</f>
        <v>Generator-SG</v>
      </c>
      <c r="J5" s="119" t="str">
        <f>IFERROR(VLOOKUP(D5,DB!A:G,7,0),"")</f>
        <v>Dead</v>
      </c>
      <c r="K5" s="125" t="s">
        <v>39121</v>
      </c>
      <c r="L5" s="121" t="str">
        <f>IFERROR(VLOOKUP(D5,DB!A:I,9,0),"")</f>
        <v>Latis</v>
      </c>
    </row>
    <row r="6" spans="1:16" ht="15" customHeight="1">
      <c r="A6" s="119"/>
      <c r="B6" s="119" t="str">
        <f>IFERROR(VLOOKUP(D6,DB!A:K,11,0),"")</f>
        <v/>
      </c>
      <c r="C6" s="120"/>
      <c r="D6" s="94"/>
      <c r="E6" s="98"/>
      <c r="F6" s="123"/>
      <c r="G6" s="124">
        <f ca="1">IFERROR(NOW()-F6,"")</f>
        <v>45960.60761053241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45960.60761053241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45960.60761053241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45960.60761053241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45960.60761053241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45960.60761053241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45960.60761053241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45960.60761053241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45960.60761053241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45960.60761053241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45960.60761053241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45960.60761053241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45960.60761053241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45960.60761053241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45960.60761053241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45960.60761053241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45960.60761053241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45960.60761053241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45960.60761053241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45960.60761053241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45960.60761053241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45960.60761053241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45960.60761053241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45960.60761053241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45960.60761053241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45960.60761053241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45960.60761053241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45960.60761053241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45960.60761053241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45960.60761053241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45960.60761053241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45960.60761053241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45960.60761053241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45960.60761053241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45960.60761053241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45960.60761053241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45960.60761053241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45960.60761053241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45960.60761053241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45960.60761053241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45960.60761053241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45960.60761053241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45960.60761053241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45960.60761053241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45960.60761053241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45960.60761053241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45960.60761053241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45960.60761053241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45960.60761053241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45960.60761053241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45960.60761053241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45960.60761053241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45960.60761053241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45960.60761053241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45960.60761053241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45960.60761053241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45960.60761053241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45960.60761053241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45960.60761053241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45960.60761053241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45960.60761053241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45960.60761053241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45960.60761053241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45960.60761053241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45960.60761053241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45960.60761053241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45960.60761053241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45960.60761053241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45960.60761053241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45960.60761053241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45960.60761053241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45960.60761053241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45960.60761053241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45960.60761053241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45960.60761053241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45960.60761053241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45960.60761053241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45960.60761053241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45960.60761053241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45960.60761053241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45960.60761053241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45960.60761053241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45960.60761053241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45960.60761053241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45960.60761053241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45960.60761053241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45960.60761053241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45960.60761053241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45960.60761053241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45960.60761053241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45960.60761053241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45960.60761053241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45960.60761053241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45960.60761053241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45960.60761053241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45960.60761053241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45960.60761053241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45960.60761053241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45960.60761053241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45960.60761053241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45960.60761053241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45960.60761053241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45960.60761053241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45960.60761053241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45960.60761053241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45960.60761053241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45960.60761053241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45960.60761053241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45960.60761053241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45960.60761053241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45960.60761053241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45960.60761053241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45960.60761053241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45960.60761053241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45960.60761053241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45960.60761053241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45960.60761053241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45960.60761053241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45960.60761053241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45960.60761053241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45960.60761053241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45960.60761053241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45960.60761053241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45960.60761053241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45960.60761053241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45960.60761053241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45960.60761053241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45960.60761053241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45960.60761053241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45960.60761053241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45960.60761053241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45960.60761053241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45960.60761053241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45960.60761053241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45960.60761053241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45960.60761053241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45960.60761053241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45960.60761053241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45960.60761053241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45960.60761053241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45960.60761053241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45960.60761053241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45960.60761053241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45960.60761053241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45960.60761053241</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45960.60761053241</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68.775550347221724</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39106</v>
      </c>
      <c r="F3" s="38">
        <v>45926.188877314817</v>
      </c>
      <c r="G3" s="144">
        <f t="shared" ref="G3" ca="1" si="0">IFERROR(NOW()-F3,"")</f>
        <v>34.418733217593399</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39106</v>
      </c>
      <c r="F4" s="153">
        <v>45948.661111111112</v>
      </c>
      <c r="G4" s="154">
        <f ca="1">IFERROR(NOW()-F4,"")</f>
        <v>11.946499421297631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45960.60761053241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45960.60761053241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45960.60761053241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45960.60761053241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45960.60761053241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45960.60761053241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45960.60761053241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45960.60761053241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45960.60761053241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45960.60761053241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45960.60761053241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45960.60761053241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45960.60761053241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45960.60761053241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45960.60761053241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45960.60761053241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45960.60761053241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45960.60761053241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45960.60761053241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45960.60761053241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45960.60761053241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45960.60761053241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45960.60761053241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45960.60761053241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45960.60761053241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45960.60761053241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45960.60761053241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45960.60761053241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45960.60761053241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45960.60761053241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45960.60761053241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45960.60761053241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45960.60761053241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45960.60761053241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45960.60761053241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45960.60761053241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45960.60761053241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45960.60761053241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45960.60761053241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45960.60761053241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45960.60761053241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45960.60761053241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45960.60761053241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45960.60761053241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45960.60761053241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45960.60761053241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45960.60761053241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45960.60761053241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45960.60761053241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45960.60761053241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45960.60761053241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45960.60761053241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45960.60761053241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45960.60761053241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45960.60761053241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45960.60761053241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45960.60761053241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45960.60761053241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45960.60761053241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45960.60761053241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45960.60761053241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45960.60761053241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45960.60761053241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45960.60761053241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45960.60761053241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45960.60761053241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45960.60761053241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45960.60761053241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45960.60761053241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45960.60761053241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45960.60761053241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45960.60761053241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45960.60761053241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45960.60761053241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45960.60761053241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45960.60761053241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45960.60761053241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45960.60761053241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45960.60761053241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45960.60761053241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45960.60761053241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45960.60761053241</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45960.60761053241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45960.60761053241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45960.60761053241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45960.60761053241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45960.60761053241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45960.60761053241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45960.60761053241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45960.60761053241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45960.60761053241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45960.60761053241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45960.60761053241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45960.60761053241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45960.60761053241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45960.60761053241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45960.60761053241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45960.60761053241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45960.60761053241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45960.60761053241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45960.60761053241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45960.60761053241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45960.60761053241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45960.60761053241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45960.60761053241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45960.60761053241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45960.60761053241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45960.60761053241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45960.60761053241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45960.60761053241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45960.60761053241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45960.60761053241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45960.60761053241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45960.60761053241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45960.60761053241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45960.60761053241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45960.60761053241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45960.60761053241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45960.60761053241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45960.60761053241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45960.60761053241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45960.60761053241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45960.60761053241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45960.60761053241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45960.60761053241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45960.60761053241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45960.60761053241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45960.60761053241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45960.60761053241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45960.60761053241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45960.60761053241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45960.60761053241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45960.60761053241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45960.60761053241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45960.60761053241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45960.60761053241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45960.60761053241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45960.60761053241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45960.60761053241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45960.60761053241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45960.60761053241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45960.60761053241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45960.60761053241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45960.60761053241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45960.60761053241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45960.60761053241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45960.60761053241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45960.60761053241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45960.60761053241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45960.60761053241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45960.60761053241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45960.60761053241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45960.60761053241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45960.60761053241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45960.60761053241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45960.60761053241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45960.60761053241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45960.60761053241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45960.60761053241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45960.60761053241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45960.60761053241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45960.60761053241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45960.60761053241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45960.60761053241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45960.60761053241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45960.60761053241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45960.60761053241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45960.60761053241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45960.60761053241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45960.60761053241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45960.60761053241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45960.60761053241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45960.60761053241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45960.60761053241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45960.60761053241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45960.60761053241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45960.60761053241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45960.60761053241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45960.60761053241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45960.60761053241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45960.60761053241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45960.60761053241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45960.60761053241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45960.60761053241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45960.60761053241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45960.60761053241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45960.60761053241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45960.60761053241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45960.60761053241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45960.60761053241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45960.60761053241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45960.60761053241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45960.60761053241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45960.60761053241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45960.60761053241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45960.60761053241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45960.60761053241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45960.60761053241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45960.60761053241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45960.60761053241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45960.60761053241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45960.60761053241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45960.60761053241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45960.60761053241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45960.60761053241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45960.60761053241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45960.60761053241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45960.60761053241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45960.60761053241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45960.60761053241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45960.60761053241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45960.60761053241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45960.60761053241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45960.60761053241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45960.60761053241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45960.60761053241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45960.60761053241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45960.60761053241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45960.60761053241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45960.60761053241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45960.60761053241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45960.60761053241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45960.60761053241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45960.60761053241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45960.60761053241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45960.60761053241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45960.60761053241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45960.60761053241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45960.60761053241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45960.60761053241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45960.60761053241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45960.60761053241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45960.60761053241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45960.60761053241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45960.60761053241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45960.60761053241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45960.60761053241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45960.60761053241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45960.60761053241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45960.60761053241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45960.60761053241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45960.60761053241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45960.60761053241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45960.60761053241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45960.60761053241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45960.60761053241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45960.60761053241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45960.60761053241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45960.60761053241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45960.60761053241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45960.60761053241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45960.60761053241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45960.60761053241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45960.60761053241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45960.60761053241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45960.60761053241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45960.60761053241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45960.60761053241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45960.60761053241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45960.60761053241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45960.60761053241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45960.60761053241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45960.60761053241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45960.60761053241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45960.60761053241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45960.60761053241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45960.60761053241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45960.60761053241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45960.60761053241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45960.60761053241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45960.60761053241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45960.60761053241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45960.60761053241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45960.60761053241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45960.60761053241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45960.60761053241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45960.60761053241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45960.60761053241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45960.60761053241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45960.60761053241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45960.60761053241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45960.60761053241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45960.60761053241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45960.60761053241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45960.60761053241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45960.60761053241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45960.60761053241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45960.60761053241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45960.60761053241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45960.60761053241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45960.60761053241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45960.60761053241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45960.60761053241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45960.60761053241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45960.60761053241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45960.60761053241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45960.60761053241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45960.60761053241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45960.60761053241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45960.60761053241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45960.60761053241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45960.60761053241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45960.60761053241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45960.60761053241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45960.60761053241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45960.60761053241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45960.60761053241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45960.60761053241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45960.60761053241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45960.60761053241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45960.60761053241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45960.60761053241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45960.60761053241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45960.60761053241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45960.60761053241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45960.60761053241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45960.60761053241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45960.60761053241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45960.60761053241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45960.60761053241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45960.60761053241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45960.60761053241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45960.60761053241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45960.60761053241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45960.60761053241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45960.60761053241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45960.60761053241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45960.60761053241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45960.60761053241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45960.60761053241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45960.60761053241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45960.60761053241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45960.60761053241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45960.60761053241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45960.60761053241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45960.60761053241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45960.60761053241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45960.60761053241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45960.60761053241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45960.60761053241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45960.60761053241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45960.60761053241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45960.60761053241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45960.60761053241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45960.60761053241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45960.60761053241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45960.60761053241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45960.60761053241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45960.60761053241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45960.60761053241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45960.60761053241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45960.60761053241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45960.60761053241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45960.60761053241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45960.60761053241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45960.60761053241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45960.60761053241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45960.60761053241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45960.60761053241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45960.60761053241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45960.60761053241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45960.60761053241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45960.60761053241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45960.60761053241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45960.60761053241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45960.60761053241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45960.60761053241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45960.60761053241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45960.60761053241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45960.60761053241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45960.60761053241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45960.60761053241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45960.60761053241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45960.60761053241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45960.60761053241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45960.60761053241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45960.60761053241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45960.60761053241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45960.60761053241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45960.60761053241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45960.60761053241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45960.60761053241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45960.60761053241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45960.60761053241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45960.60761053241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45960.60761053241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45960.60761053241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45960.60761053241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45960.60761053241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45960.60761053241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45960.60761053241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45960.60761053241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45960.60761053241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45960.60761053241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45960.60761053241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45960.60761053241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45960.60761053241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45960.60761053241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45960.60761053241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45960.60761053241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45960.60761053241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45960.60761053241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45960.60761053241</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1</v>
      </c>
      <c r="D2" s="103" t="s">
        <v>28857</v>
      </c>
      <c r="E2" s="106" t="s">
        <v>39021</v>
      </c>
      <c r="F2" s="107">
        <v>45960.490162037036</v>
      </c>
      <c r="G2" s="77">
        <f ca="1">IFERROR(NOW()-F2,"-")</f>
        <v>0.1174484953735373</v>
      </c>
      <c r="H2" s="107">
        <v>45960.490162037036</v>
      </c>
      <c r="I2" s="103" t="str">
        <f>IFERROR(VLOOKUP(D2,DB!A:F,6,0),"")</f>
        <v>Generator-SG</v>
      </c>
      <c r="J2" s="102" t="str">
        <f>IFERROR(VLOOKUP(D2,DB!A:G,7,0),"")</f>
        <v>Vandalized</v>
      </c>
      <c r="K2" s="108" t="s">
        <v>39129</v>
      </c>
      <c r="L2" s="109" t="str">
        <f>IFERROR(VLOOKUP(D2,DB!A:I,9,0),"")</f>
        <v>Latis</v>
      </c>
    </row>
    <row r="3" spans="1:16383" ht="31.5" customHeight="1">
      <c r="A3" s="104"/>
      <c r="B3" s="103" t="str">
        <f>IFERROR(VLOOKUP(D3,DB!A:K,11,0),"")</f>
        <v/>
      </c>
      <c r="C3" s="105"/>
      <c r="D3" s="103"/>
      <c r="E3" s="106"/>
      <c r="F3" s="107"/>
      <c r="G3" s="77">
        <f ca="1">IFERROR(NOW()-F3,"-")</f>
        <v>45960.60761053241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45960.60761053241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45960.60761053241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45960.60761053241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45960.60761053241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45960.60761053241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45960.60761053241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45960.60761053241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45960.60761053241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45960.60761053241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45960.60761053241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45960.60761053241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45960.60761053241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45960.60761053241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45960.60761053241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45960.60761053241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45960.60761053241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45960.60761053241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45960.60761053241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45960.60761053241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45960.60761053241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45960.60761053241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45960.60761053241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45960.60761053241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45960.60761053241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45960.60761053241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45960.60761053241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45960.60761053241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45960.60761053241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45960.60761053241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45960.60761053241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45960.60761053241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45960.60761053241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45960.60761053241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45960.60761053241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45960.60761053241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45960.60761053241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45960.60761053241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45960.60761053241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45960.60761053241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45960.60761053241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45960.60761053241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45960.60761053241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45960.60761053241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45960.60761053241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45960.60761053241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45960.60761053241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45960.60761053241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45960.60761053241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45960.60761053241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45960.60761053241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45960.60761053241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45960.60761053241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45960.60761053241</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2025-10-30T11:36:54Z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