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01" documentId="120_S{2AC9BD13-BADA-5192-A53E-5A8FF88502F6}" xr6:coauthVersionLast="47" xr6:coauthVersionMax="47" xr10:uidLastSave="{CAA8A72F-6235-4EC3-AE22-CE6E17ADFA41}"/>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<sst xmlns="http://schemas.openxmlformats.org/spreadsheetml/2006/main" count="180271" uniqueCount="39121">
  <si>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</si>
  <si>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</si>
  <si>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</si>
  <si>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</si>
  <si>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</si>
  <si>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</si>
  <si>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</si>
  <si>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</si>
  <si>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</si>
  <si>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</si>
  <si>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</si>
  <si>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</si>
  <si>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</si>
  <si>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</si>
  <si>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</si>
  <si>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</si>
  <si>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</si>
  <si>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</si>
  <si>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</si>
  <si>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</si>
  <si>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</si>
  <si>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</si>
  <si>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</si>
  <si>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</si>
  <si>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</si>
  <si>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</si>
  <si>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</si>
  <si>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</si>
  <si>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</si>
  <si>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</si>
  <si>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</si>
  <si>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</si>
  <si>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</si>
  <si>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</si>
  <si>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</si>
  <si>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</si>
  <si>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</si>
  <si>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</si>
  <si>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</si>
  <si>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</si>
  <si>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</si>
  <si>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</si>
  <si>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</si>
  <si>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</si>
  <si>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</si>
  <si>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</si>
  <si>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</si>
  <si>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</si>
  <si>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</si>
  <si>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</si>
  <si>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</si>
  <si>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</si>
  <si>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</si>
  <si>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</si>
  <si>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</si>
  <si>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</si>
  <si>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</si>
  <si>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</si>
  <si>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</si>
  <si>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</si>
  <si>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</si>
  <si>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</si>
  <si>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</si>
  <si>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</si>
  <si>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</si>
  <si>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</si>
  <si>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</si>
  <si>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</si>
  <si>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</si>
  <si>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</si>
  <si>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</si>
  <si>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</si>
  <si>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</si>
  <si>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</si>
  <si>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</si>
  <si>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</si>
  <si>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</si>
  <si>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</si>
  <si>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</si>
  <si>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</si>
  <si>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</si>
  <si>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</si>
  <si>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</si>
  <si>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</si>
  <si>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</si>
  <si>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</si>
  <si>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</si>
  <si>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</si>
  <si>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</si>
  <si>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</si>
  <si>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</si>
  <si>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</si>
  <si>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</si>
  <si>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</si>
  <si>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</si>
  <si>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</si>
  <si>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</si>
  <si>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</si>
  <si>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</si>
  <si>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</si>
  <si>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</si>
  <si>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</si>
  <si>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</si>
  <si>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</si>
  <si>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</si>
  <si>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</si>
  <si>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</si>
  <si>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</si>
  <si>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</si>
  <si>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</si>
  <si>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</si>
  <si>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</si>
  <si>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</si>
  <si>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</si>
  <si>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</si>
  <si>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</si>
  <si>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</si>
  <si>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</si>
  <si>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</si>
  <si>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</si>
  <si>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</si>
  <si>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</si>
  <si>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</si>
  <si>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</si>
  <si>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</si>
  <si>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</si>
  <si>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</si>
  <si>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</si>
  <si>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</si>
  <si>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</si>
  <si>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</si>
  <si>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</si>
  <si>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</si>
  <si>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</si>
  <si>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</si>
  <si>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</si>
  <si>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</si>
  <si>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</si>
  <si>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</si>
  <si>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</si>
  <si>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</si>
  <si>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</si>
  <si>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</si>
  <si>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</si>
  <si>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</si>
  <si>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</si>
  <si>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</si>
  <si>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</si>
  <si>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</si>
  <si>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</si>
  <si>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</si>
  <si>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</si>
  <si>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</si>
  <si>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</si>
  <si>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</si>
  <si>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</si>
  <si>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</si>
  <si>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</si>
  <si>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</si>
  <si>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</si>
  <si>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</si>
  <si>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</si>
  <si>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</si>
  <si>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</si>
  <si>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</si>
  <si>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</si>
  <si>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</si>
  <si>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</si>
  <si>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</si>
  <si>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</si>
  <si>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</si>
  <si>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</si>
  <si>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</si>
  <si>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</si>
  <si>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</si>
  <si>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</si>
  <si>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</si>
  <si>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</si>
  <si>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</si>
  <si>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</si>
  <si>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</si>
  <si>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</si>
  <si>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</si>
  <si>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</si>
  <si>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</si>
  <si>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</si>
  <si>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</si>
  <si>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</si>
  <si>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</si>
  <si>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</si>
  <si>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</si>
  <si>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</si>
  <si>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</si>
  <si>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</si>
  <si>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</si>
  <si>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</si>
  <si>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</si>
  <si>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</si>
  <si>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</si>
  <si>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</si>
  <si>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</si>
  <si>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</si>
  <si>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</si>
  <si>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</si>
  <si>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</si>
  <si>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</si>
  <si>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</si>
  <si>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</si>
  <si>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</si>
  <si>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</si>
  <si>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</si>
  <si>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</si>
  <si>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</si>
  <si>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</si>
  <si>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</si>
  <si>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</si>
  <si>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</si>
  <si>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</si>
  <si>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</si>
  <si>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</si>
  <si>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</si>
  <si>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</si>
  <si>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</si>
  <si>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</si>
  <si>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</si>
  <si>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</si>
  <si>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</si>
  <si>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</si>
  <si>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</si>
  <si>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</si>
  <si>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</si>
  <si>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</si>
  <si>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</si>
  <si>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</si>
  <si>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</si>
  <si>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</si>
  <si>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</si>
  <si>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</si>
  <si>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</si>
  <si>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</si>
  <si>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</si>
  <si>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</si>
  <si>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</si>
  <si>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</si>
  <si>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</si>
  <si>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</si>
  <si>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</si>
  <si>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</si>
  <si>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</si>
  <si>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</si>
  <si>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</si>
  <si>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</si>
  <si>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</si>
  <si>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</si>
  <si>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</si>
  <si>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</si>
  <si>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</si>
  <si>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</si>
  <si>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</si>
  <si>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</si>
  <si>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</si>
  <si>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</si>
  <si>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</si>
  <si>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</si>
  <si>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</si>
  <si>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</si>
  <si>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</si>
  <si>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</si>
  <si>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</si>
  <si>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</si>
  <si>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</si>
  <si>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</si>
  <si>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</si>
  <si>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</si>
  <si>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</si>
  <si>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</si>
  <si>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</si>
  <si>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</si>
  <si>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</si>
  <si>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</si>
  <si>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</si>
  <si>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</si>
  <si>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</si>
  <si>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</si>
  <si>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</si>
  <si>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</si>
  <si>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</si>
  <si>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</si>
  <si>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</si>
  <si>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</si>
  <si>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</si>
  <si>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</si>
  <si>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</si>
  <si>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</si>
  <si>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</si>
  <si>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</si>
  <si>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</si>
  <si>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</si>
  <si>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</si>
  <si>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</si>
  <si>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</si>
  <si>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</si>
  <si>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</si>
  <si>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</si>
  <si>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</si>
  <si>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</si>
  <si>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</si>
  <si>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</si>
  <si>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</si>
  <si>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</si>
  <si>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</si>
  <si>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</si>
  <si>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</si>
  <si>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</si>
  <si>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</si>
  <si>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</si>
  <si>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</si>
  <si>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</si>
  <si>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</si>
  <si>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</si>
  <si>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</si>
  <si>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</si>
  <si>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</si>
  <si>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</si>
  <si>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</si>
  <si>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</si>
  <si>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</si>
  <si>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</si>
  <si>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</si>
  <si>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</si>
  <si>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</si>
  <si>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</si>
  <si>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</si>
  <si>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</si>
  <si>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</si>
  <si>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</si>
  <si>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</si>
  <si>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</si>
  <si>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</si>
  <si>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</si>
  <si>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</si>
  <si>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</si>
  <si>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</si>
  <si>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</si>
  <si>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</si>
  <si>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</si>
  <si>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</si>
  <si>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</si>
  <si>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</si>
  <si>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</si>
  <si>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</si>
  <si>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</si>
  <si>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</si>
  <si>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</si>
  <si>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</si>
  <si>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</si>
  <si>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</si>
  <si>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</si>
  <si>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</si>
  <si>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</si>
  <si>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</si>
  <si>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</si>
  <si>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</si>
  <si>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</si>
  <si>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</si>
  <si>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</si>
  <si>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</si>
  <si>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</si>
  <si>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</si>
  <si>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</si>
  <si>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</si>
  <si>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</si>
  <si>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</si>
  <si>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</si>
  <si>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</si>
  <si>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</si>
  <si>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</si>
  <si>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</si>
  <si>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</si>
  <si>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</si>
  <si>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</si>
  <si>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</si>
  <si>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</si>
  <si>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</si>
  <si>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</si>
  <si>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</si>
  <si>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</si>
  <si>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</si>
  <si>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</si>
  <si>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</si>
  <si>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</si>
  <si>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</si>
  <si>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</si>
  <si>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</si>
  <si>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</si>
  <si>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</si>
  <si>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</si>
  <si>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</si>
  <si>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</si>
  <si>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</si>
  <si>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</si>
  <si>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</si>
  <si>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</si>
  <si>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</si>
  <si>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</si>
  <si>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</si>
  <si>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</si>
  <si>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</si>
  <si>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</si>
  <si>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</si>
  <si>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</si>
  <si>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</si>
  <si>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</si>
  <si>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</si>
  <si>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</si>
  <si>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</si>
  <si>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</si>
  <si>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</si>
  <si>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</si>
  <si>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</si>
  <si>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</si>
  <si>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</si>
  <si>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</si>
  <si>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</si>
  <si>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</si>
  <si>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</si>
  <si>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</si>
  <si>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</si>
  <si>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</si>
  <si>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</si>
  <si>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</si>
  <si>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</si>
  <si>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</si>
  <si>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</si>
  <si>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</si>
  <si>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</si>
  <si>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</si>
  <si>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</si>
  <si>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</si>
  <si>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</si>
  <si>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</si>
  <si>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</si>
  <si>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</si>
  <si>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</si>
  <si>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</si>
  <si>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</si>
  <si>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</si>
  <si>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</si>
  <si>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</si>
  <si>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</si>
  <si>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</si>
  <si>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</si>
  <si>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</si>
  <si>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</si>
  <si>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</si>
  <si>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</si>
  <si>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</si>
  <si>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</si>
  <si>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</si>
  <si>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</si>
  <si>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</si>
  <si>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</si>
  <si>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</si>
  <si>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</si>
  <si>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</si>
  <si>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</si>
  <si>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</si>
  <si>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</si>
  <si>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</si>
  <si>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</si>
  <si>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</si>
  <si>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</si>
  <si>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</si>
  <si>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</si>
  <si>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</si>
  <si>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</si>
  <si>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</si>
  <si>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</si>
  <si>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</si>
  <si>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</si>
  <si>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</si>
  <si>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</si>
  <si>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</si>
  <si>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</si>
  <si>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</si>
  <si>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</si>
  <si>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</si>
  <si>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</si>
  <si>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</si>
  <si>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</si>
  <si>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</si>
  <si>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</si>
  <si>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</si>
  <si>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</si>
  <si>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</si>
  <si>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</si>
  <si>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</si>
  <si>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</si>
  <si>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</si>
  <si>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</si>
  <si>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</si>
  <si>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</si>
  <si>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</si>
  <si>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</si>
  <si>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</si>
  <si>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</si>
  <si>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</si>
  <si>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</si>
  <si>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</si>
  <si>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</si>
  <si>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</si>
  <si>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</si>
  <si>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</si>
  <si>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</si>
  <si>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</si>
  <si>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</si>
  <si>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</si>
  <si>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</si>
  <si>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</si>
  <si>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</si>
  <si>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</si>
  <si>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</si>
  <si>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</si>
  <si>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</si>
  <si>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</si>
  <si>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</si>
  <si>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</si>
  <si>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</si>
  <si>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</si>
  <si>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</si>
  <si>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</si>
  <si>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</si>
  <si>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</si>
  <si>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</si>
  <si>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</si>
  <si>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</si>
  <si>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</si>
  <si>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</si>
  <si>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</si>
  <si>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</si>
  <si>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</si>
  <si>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</si>
  <si>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</si>
  <si>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</si>
  <si>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</si>
  <si>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</si>
  <si>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</si>
  <si>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</si>
  <si>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</si>
  <si>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</si>
  <si>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</si>
  <si>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</si>
  <si>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</si>
  <si>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</si>
  <si>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</si>
  <si>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</si>
  <si>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</si>
  <si>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</si>
  <si>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</si>
  <si>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</si>
  <si>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</si>
  <si>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</si>
  <si>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</si>
  <si>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</si>
  <si>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</si>
  <si>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</si>
  <si>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</si>
  <si>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</si>
  <si>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</si>
  <si>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</si>
  <si>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</si>
  <si>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</si>
  <si>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</si>
  <si>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</si>
  <si>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</si>
  <si>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</si>
  <si>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</si>
  <si>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</si>
  <si>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</si>
  <si>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</si>
  <si>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</si>
  <si>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</si>
  <si>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</si>
  <si>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</si>
  <si>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</si>
  <si>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</si>
  <si>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</si>
  <si>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</si>
  <si>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</si>
  <si>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</si>
  <si>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</si>
  <si>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</si>
  <si>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</si>
  <si>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</si>
  <si>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</si>
  <si>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</si>
  <si>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</si>
  <si>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</si>
  <si>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</si>
  <si>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</si>
  <si>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</si>
  <si>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</si>
  <si>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</si>
  <si>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</si>
  <si>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</si>
  <si>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</si>
  <si>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</si>
  <si>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</si>
  <si>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</si>
  <si>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</si>
  <si>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</si>
  <si>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</si>
  <si>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</si>
  <si>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</si>
  <si>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</si>
  <si>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</si>
  <si>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</si>
  <si>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</si>
  <si>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</si>
  <si>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</si>
  <si>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</si>
  <si>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</si>
  <si>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</si>
  <si>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</si>
  <si>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</si>
  <si>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</si>
  <si>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</si>
  <si>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</si>
  <si>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</si>
  <si>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</si>
  <si>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</si>
  <si>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</si>
  <si>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</si>
  <si>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</si>
  <si>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</si>
  <si>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</si>
  <si>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</si>
  <si>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</si>
  <si>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</si>
  <si>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</si>
  <si>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</si>
  <si>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</si>
  <si>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</si>
  <si>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</si>
  <si>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</si>
  <si>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</si>
  <si>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</si>
  <si>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</si>
  <si>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</si>
  <si>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</si>
  <si>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</si>
  <si>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</si>
  <si>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</si>
  <si>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</si>
  <si>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</si>
  <si>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</si>
  <si>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</si>
  <si>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</si>
  <si>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</si>
  <si>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</si>
  <si>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</si>
  <si>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</si>
  <si>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</si>
  <si>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</si>
  <si>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</si>
  <si>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</si>
  <si>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</si>
  <si>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</si>
  <si>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</si>
  <si>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</si>
  <si>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</si>
  <si>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</si>
  <si>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</si>
  <si>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</si>
  <si>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</si>
  <si>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</si>
  <si>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</si>
  <si>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</si>
  <si>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</si>
  <si>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</si>
  <si>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</si>
  <si>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</si>
  <si>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</si>
  <si>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</si>
  <si>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</si>
  <si>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</si>
  <si>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</si>
  <si>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</si>
  <si>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</si>
  <si>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</si>
  <si>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</si>
  <si>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</si>
  <si>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</si>
  <si>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</si>
  <si>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</si>
  <si>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</si>
  <si>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</si>
  <si>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</si>
  <si>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</si>
  <si>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</si>
  <si>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</si>
  <si>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</si>
  <si>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</si>
  <si>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</si>
  <si>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</si>
  <si>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</si>
  <si>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</si>
  <si>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</si>
  <si>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</si>
  <si>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</si>
  <si>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</si>
  <si>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</si>
  <si>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</si>
  <si>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</si>
  <si>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</si>
  <si>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</si>
  <si>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</si>
  <si>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</si>
  <si>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</si>
  <si>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</si>
  <si>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</si>
  <si>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</si>
  <si>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</si>
  <si>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</si>
  <si>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</si>
  <si>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</si>
  <si>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</si>
  <si>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</si>
  <si>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</si>
  <si>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</si>
  <si>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</si>
  <si>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</si>
  <si>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</si>
  <si>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</si>
  <si>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</si>
  <si>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</si>
  <si>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</si>
  <si>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</si>
  <si>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</si>
  <si>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</si>
  <si>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</si>
  <si>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</si>
  <si>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</si>
  <si>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</si>
  <si>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</si>
  <si>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</si>
  <si>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</si>
  <si>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</si>
  <si>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</si>
  <si>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</si>
  <si>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</si>
  <si>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</si>
  <si>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</si>
  <si>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</si>
  <si>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</si>
  <si>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</si>
  <si>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</si>
  <si>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</si>
  <si>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</si>
  <si>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</si>
  <si>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</si>
  <si>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</si>
  <si>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</si>
  <si>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</si>
  <si>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</si>
  <si>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</si>
  <si>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</si>
  <si>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</si>
  <si>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</si>
  <si>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</si>
  <si>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</si>
  <si>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</si>
  <si>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</si>
  <si>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</si>
  <si>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</si>
  <si>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</si>
  <si>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</si>
  <si>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</si>
  <si>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</si>
  <si>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</si>
  <si>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</si>
  <si>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</si>
  <si>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</si>
  <si>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</si>
  <si>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</si>
  <si>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</si>
  <si>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</si>
  <si>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</si>
  <si>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</si>
  <si>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</si>
  <si>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</si>
  <si>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</si>
  <si>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</si>
  <si>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</si>
  <si>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</si>
  <si>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</si>
  <si>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</si>
  <si>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</si>
  <si>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</si>
  <si>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</si>
  <si>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</si>
  <si>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</si>
  <si>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</si>
  <si>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</si>
  <si>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</si>
  <si>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</si>
  <si>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</si>
  <si>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</si>
  <si>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</si>
  <si>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</si>
  <si>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</si>
  <si>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</si>
  <si>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</si>
  <si>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</si>
  <si>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</si>
  <si>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</si>
  <si>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</si>
  <si>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</si>
  <si>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</si>
  <si>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</si>
  <si>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</si>
  <si>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</si>
  <si>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</si>
  <si>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</si>
  <si>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</si>
  <si>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</si>
  <si>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</si>
  <si>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</si>
  <si>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</si>
  <si>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</si>
  <si>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</si>
  <si>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</si>
  <si>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</si>
  <si>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</si>
  <si>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</si>
  <si>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</si>
  <si>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</si>
  <si>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</si>
  <si>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</si>
  <si>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</si>
  <si>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</si>
  <si>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</si>
  <si>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</si>
  <si>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</si>
  <si>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</si>
  <si>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</si>
  <si>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</si>
  <si>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</si>
  <si>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</si>
  <si>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</si>
  <si>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</si>
  <si>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</si>
  <si>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</si>
  <si>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</si>
  <si>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</si>
  <si>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</si>
  <si>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</si>
  <si>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</si>
  <si>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</si>
  <si>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</si>
  <si>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</si>
  <si>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</si>
  <si>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</si>
  <si>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</si>
  <si>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</si>
  <si>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</si>
  <si>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</si>
  <si>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</si>
  <si>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</si>
  <si>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</si>
  <si>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</si>
  <si>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</si>
  <si>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</si>
  <si>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</si>
  <si>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</si>
  <si>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</si>
  <si>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</si>
  <si>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</si>
  <si>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</si>
  <si>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</si>
  <si>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</si>
  <si>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</si>
  <si>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</si>
  <si>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</si>
  <si>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</si>
  <si>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</si>
  <si>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</si>
  <si>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</si>
  <si>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</si>
  <si>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</si>
  <si>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</si>
  <si>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</si>
  <si>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</si>
  <si>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</si>
  <si>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</si>
  <si>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</si>
  <si>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</si>
  <si>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</si>
  <si>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</si>
  <si>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</si>
  <si>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</si>
  <si>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</si>
  <si>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</si>
  <si>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</si>
  <si>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</si>
  <si>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</si>
  <si>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</si>
  <si>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</si>
  <si>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</si>
  <si>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</si>
  <si>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</si>
  <si>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</si>
  <si>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</si>
  <si>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</si>
  <si>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</si>
  <si>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</si>
  <si>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</si>
  <si>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</si>
  <si>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</si>
  <si>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</si>
  <si>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</si>
  <si>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</si>
  <si>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</si>
  <si>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</si>
  <si>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</si>
  <si>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</si>
  <si>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</si>
  <si>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</si>
  <si>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</si>
  <si>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</si>
  <si>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</si>
  <si>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</si>
  <si>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</si>
  <si>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</si>
  <si>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</si>
  <si>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</si>
  <si>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</si>
  <si>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</si>
  <si>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</si>
  <si>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</si>
  <si>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</si>
  <si>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</si>
  <si>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</si>
  <si>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</si>
  <si>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</si>
  <si>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</si>
  <si>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</si>
  <si>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</si>
  <si>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</si>
  <si>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</si>
  <si>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</si>
  <si>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</si>
  <si>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</si>
  <si>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</si>
  <si>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</si>
  <si>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</si>
  <si>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</si>
  <si>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</si>
  <si>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</si>
  <si>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</si>
  <si>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</si>
  <si>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</si>
  <si>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</si>
  <si>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</si>
  <si>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</si>
  <si>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</si>
  <si>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</si>
  <si>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</si>
  <si>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</si>
  <si>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</si>
  <si>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</si>
  <si>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</si>
  <si>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</si>
  <si>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</si>
  <si>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</si>
  <si>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</si>
  <si>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</si>
  <si>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</si>
  <si>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</si>
  <si>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</si>
  <si>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</si>
  <si>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</si>
  <si>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</si>
  <si>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</si>
  <si>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</si>
  <si>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</si>
  <si>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</si>
  <si>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</si>
  <si>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</si>
  <si>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</si>
  <si>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</si>
  <si>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</si>
  <si>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</si>
  <si>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</si>
  <si>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</si>
  <si>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</si>
  <si>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</si>
  <si>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</si>
  <si>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</si>
  <si>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</si>
  <si>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</si>
  <si>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</si>
  <si>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</si>
  <si>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</si>
  <si>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</si>
  <si>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</si>
  <si>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</si>
  <si>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</si>
  <si>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</si>
  <si>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</si>
  <si>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</si>
  <si>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</si>
  <si>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</si>
  <si>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</si>
  <si>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</si>
  <si>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</si>
  <si>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</si>
  <si>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</si>
  <si>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</si>
  <si>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</si>
  <si>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</si>
  <si>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</si>
  <si>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</si>
  <si>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</si>
  <si>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</si>
  <si>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</si>
  <si>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</si>
  <si>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</si>
  <si>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</si>
  <si>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</si>
  <si>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</si>
  <si>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</si>
  <si>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</si>
  <si>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</si>
  <si>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</si>
  <si>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</si>
  <si>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</si>
  <si>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</si>
  <si>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</si>
  <si>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</si>
  <si>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</si>
  <si>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</si>
  <si>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</si>
  <si>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</si>
  <si>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</si>
  <si>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</si>
  <si>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</si>
  <si>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</si>
  <si>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</si>
  <si>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</si>
  <si>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</si>
  <si>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</si>
  <si>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</si>
  <si>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</si>
  <si>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</si>
  <si>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</si>
  <si>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</si>
  <si>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</si>
  <si>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</si>
  <si>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</si>
  <si>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</si>
  <si>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</si>
  <si>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</si>
  <si>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</si>
  <si>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</si>
  <si>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</si>
  <si>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</si>
  <si>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</si>
  <si>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</si>
  <si>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</si>
  <si>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</si>
  <si>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</si>
  <si>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</si>
  <si>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</si>
  <si>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</si>
  <si>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</si>
  <si>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</si>
  <si>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</si>
  <si>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</si>
  <si>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</si>
  <si>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</si>
  <si>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</si>
  <si>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</si>
  <si>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</si>
  <si>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</si>
  <si>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</si>
  <si>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</si>
  <si>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</si>
  <si>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</si>
  <si>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</si>
  <si>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</si>
  <si>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</si>
  <si>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</si>
  <si>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</si>
  <si>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</si>
  <si>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</si>
  <si>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</si>
  <si>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</si>
  <si>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</si>
  <si>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</si>
  <si>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</si>
  <si>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</si>
  <si>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</si>
  <si>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</si>
  <si>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</si>
  <si>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</si>
  <si>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</si>
  <si>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</si>
  <si>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</si>
  <si>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</si>
  <si>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</si>
  <si>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</si>
  <si>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</si>
  <si>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</si>
  <si>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</si>
  <si>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</si>
  <si>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</si>
  <si>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</si>
  <si>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</si>
  <si>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</si>
  <si>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</si>
  <si>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</si>
  <si>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</si>
  <si>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</si>
  <si>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</si>
  <si>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</si>
  <si>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</si>
  <si>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</si>
  <si>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</si>
  <si>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</si>
  <si>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</si>
  <si>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</si>
  <si>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</si>
  <si>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</si>
  <si>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</si>
  <si>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</si>
  <si>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</si>
  <si>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</si>
  <si>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</si>
  <si>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</si>
  <si>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</si>
  <si>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</si>
  <si>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</si>
  <si>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</si>
  <si>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</si>
  <si>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</si>
  <si>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</si>
  <si>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</si>
  <si>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</si>
  <si>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</si>
  <si>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</si>
  <si>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</si>
  <si>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</si>
  <si>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</si>
  <si>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</si>
  <si>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</si>
  <si>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</si>
  <si>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</si>
  <si>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</si>
  <si>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</si>
  <si>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</si>
  <si>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</si>
  <si>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</si>
  <si>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</si>
  <si>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</si>
  <si>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</si>
  <si>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</si>
  <si>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</si>
  <si>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</si>
  <si>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</si>
  <si>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</si>
  <si>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</si>
  <si>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</si>
  <si>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</si>
  <si>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</si>
  <si>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</si>
  <si>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</si>
  <si>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</si>
  <si>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</si>
  <si>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</si>
  <si>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</si>
  <si>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</si>
  <si>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</si>
  <si>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</si>
  <si>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</si>
  <si>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</si>
  <si>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</si>
  <si>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</si>
  <si>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</si>
  <si>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</si>
  <si>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</si>
  <si>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</si>
  <si>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</si>
  <si>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</si>
  <si>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</si>
  <si>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</si>
  <si>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</si>
  <si>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</si>
  <si>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</si>
  <si>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</si>
  <si>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</si>
  <si>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</si>
  <si>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</si>
  <si>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</si>
  <si>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</si>
  <si>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</si>
  <si>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</si>
  <si>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</si>
  <si>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</si>
  <si>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</si>
  <si>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</si>
  <si>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</si>
  <si>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</si>
  <si>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</si>
  <si>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</si>
  <si>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</si>
  <si>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</si>
  <si>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</si>
  <si>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</si>
  <si>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</si>
  <si>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</si>
  <si>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</si>
  <si>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</si>
  <si>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</si>
  <si>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</si>
  <si>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</si>
  <si>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</si>
  <si>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</si>
  <si>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</si>
  <si>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</si>
  <si>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</si>
  <si>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</si>
  <si>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</si>
  <si>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</si>
  <si>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</si>
  <si>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</si>
  <si>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</si>
  <si>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</si>
  <si>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</si>
  <si>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</si>
  <si>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</si>
  <si>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</si>
  <si>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</si>
  <si>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</si>
  <si>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</si>
  <si>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</si>
  <si>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</si>
  <si>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</si>
  <si>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</si>
  <si>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</si>
  <si>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</si>
  <si>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</si>
  <si>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</si>
  <si>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</si>
  <si>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</si>
  <si>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</si>
  <si>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</si>
  <si>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</si>
  <si>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</si>
  <si>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</si>
  <si>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</si>
  <si>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</si>
  <si>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</si>
  <si>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</si>
  <si>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</si>
  <si>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</si>
  <si>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</si>
  <si>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</si>
  <si>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</si>
  <si>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</si>
  <si>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</si>
  <si>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</si>
  <si>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</si>
  <si>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</si>
  <si>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</si>
  <si>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</si>
  <si>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</si>
  <si>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</si>
  <si>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</si>
  <si>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</si>
  <si>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</si>
  <si>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</si>
  <si>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</si>
  <si>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</si>
  <si>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</si>
  <si>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</si>
  <si>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</si>
  <si>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</si>
  <si>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</si>
  <si>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</si>
  <si>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</si>
  <si>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</si>
  <si>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</si>
  <si>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</si>
  <si>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</si>
  <si>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</si>
  <si>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</si>
  <si>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</si>
  <si>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</si>
  <si>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</si>
  <si>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</si>
  <si>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</si>
  <si>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</si>
  <si>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</si>
  <si>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</si>
  <si>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</si>
  <si>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</si>
  <si>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</si>
  <si>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</si>
  <si>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</si>
  <si>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</si>
  <si>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</si>
  <si>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</si>
  <si>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</si>
  <si>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</si>
  <si>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</si>
  <si>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</si>
  <si>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</si>
  <si>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</si>
  <si>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</si>
  <si>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</si>
  <si>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</si>
  <si>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</si>
  <si>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</si>
  <si>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</si>
  <si>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</si>
  <si>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</si>
  <si>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</si>
  <si>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</si>
  <si>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</si>
  <si>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</si>
  <si>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</si>
  <si>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</si>
  <si>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</si>
  <si>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</si>
  <si>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</si>
  <si>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</si>
  <si>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</si>
  <si>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</si>
  <si>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</si>
  <si>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</si>
  <si>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</si>
  <si>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</si>
  <si>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</si>
  <si>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</si>
  <si>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</si>
  <si>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</si>
  <si>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</si>
  <si>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</si>
  <si>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</si>
  <si>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</si>
  <si>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</si>
  <si>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</si>
  <si>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</si>
  <si>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</si>
  <si>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</si>
  <si>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</si>
  <si>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</si>
  <si>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</si>
  <si>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</si>
  <si>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</si>
  <si>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</si>
  <si>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</si>
  <si>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</si>
  <si>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</si>
  <si>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</si>
  <si>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</si>
  <si>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</si>
  <si>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</si>
  <si>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</si>
  <si>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</si>
  <si>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</si>
  <si>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</si>
  <si>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</si>
  <si>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</si>
  <si>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</si>
  <si>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</si>
  <si>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</si>
  <si>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</si>
  <si>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</si>
  <si>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</si>
  <si>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</si>
  <si>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</si>
  <si>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</si>
  <si>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</si>
  <si>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</si>
  <si>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</si>
  <si>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</si>
  <si>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</si>
  <si>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</si>
  <si>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</si>
  <si>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</si>
  <si>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</si>
  <si>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</si>
  <si>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</si>
  <si>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</si>
  <si>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</si>
  <si>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</si>
  <si>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</si>
  <si>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</si>
  <si>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</si>
  <si>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</si>
  <si>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</si>
  <si>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</si>
  <si>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</si>
  <si>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</si>
  <si>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</si>
  <si>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</si>
  <si>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</si>
  <si>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</si>
  <si>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</si>
  <si>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</si>
  <si>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</si>
  <si>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</si>
  <si>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</si>
  <si>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</si>
  <si>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</si>
  <si>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</si>
  <si>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</si>
  <si>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</si>
  <si>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</si>
  <si>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</si>
  <si>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</si>
  <si>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</si>
  <si>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</si>
  <si>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</si>
  <si>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</si>
  <si>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</si>
  <si>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</si>
  <si>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</si>
  <si>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</si>
  <si>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</si>
  <si>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</si>
  <si>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</si>
  <si>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</si>
  <si>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</si>
  <si>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</si>
  <si>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</si>
  <si>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</si>
  <si>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</si>
  <si>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</si>
  <si>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</si>
  <si>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</si>
  <si>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</si>
  <si>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</si>
  <si>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</si>
  <si>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</si>
  <si>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</si>
  <si>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</si>
  <si>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</si>
  <si>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</si>
  <si>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</si>
  <si>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</si>
  <si>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</si>
  <si>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</si>
  <si>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</si>
  <si>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</si>
  <si>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</si>
  <si>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</si>
  <si>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</si>
  <si>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</si>
  <si>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</si>
  <si>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</si>
  <si>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</si>
  <si>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</si>
  <si>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</si>
  <si>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</si>
  <si>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</si>
  <si>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</si>
  <si>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</si>
  <si>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</si>
  <si>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</si>
  <si>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</si>
  <si>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</si>
  <si>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</si>
  <si>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</si>
  <si>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</si>
  <si>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</si>
  <si>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</si>
  <si>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</si>
  <si>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</si>
  <si>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</si>
  <si>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</si>
  <si>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</si>
  <si>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</si>
  <si>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</si>
  <si>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</si>
  <si>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</si>
  <si>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</si>
  <si>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</si>
  <si>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</si>
  <si>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</si>
  <si>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</si>
  <si>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</si>
  <si>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</si>
  <si>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</si>
  <si>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</si>
  <si>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</si>
  <si>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</si>
  <si>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</si>
  <si>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</si>
  <si>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</si>
  <si>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</si>
  <si>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</si>
  <si>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</si>
  <si>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</si>
  <si>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</si>
  <si>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</si>
  <si>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</si>
  <si>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</si>
  <si>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</si>
  <si>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</si>
  <si>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</si>
  <si>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</si>
  <si>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</si>
  <si>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</si>
  <si>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</si>
  <si>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</si>
  <si>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</si>
  <si>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</si>
  <si>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</si>
  <si>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</si>
  <si>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</si>
  <si>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</si>
  <si>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</si>
  <si>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</si>
  <si>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</si>
  <si>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</si>
  <si>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</si>
  <si>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</si>
  <si>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</si>
  <si>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</si>
  <si>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</si>
  <si>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</si>
  <si>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</si>
  <si>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</si>
  <si>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</si>
  <si>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</si>
  <si>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</si>
  <si>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</si>
  <si>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</si>
  <si>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</si>
  <si>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</si>
  <si>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</si>
  <si>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</si>
  <si>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</si>
  <si>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</si>
  <si>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</si>
  <si>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</si>
  <si>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</si>
  <si>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</si>
  <si>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</si>
  <si>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</si>
  <si>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</si>
  <si>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</si>
  <si>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</si>
  <si>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</si>
  <si>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</si>
  <si>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</si>
  <si>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</si>
  <si>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</si>
  <si>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</si>
  <si>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</si>
  <si>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</si>
  <si>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</si>
  <si>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</si>
  <si>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</si>
  <si>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</si>
  <si>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</si>
  <si>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</si>
  <si>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</si>
  <si>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</si>
  <si>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</si>
  <si>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</si>
  <si>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</si>
  <si>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</si>
  <si>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</si>
  <si>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</si>
  <si>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</si>
  <si>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</si>
  <si>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</si>
  <si>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</si>
  <si>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</si>
  <si>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</si>
  <si>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</si>
  <si>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</si>
  <si>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</si>
  <si>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</si>
  <si>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</si>
  <si>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</si>
  <si>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</si>
  <si>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</si>
  <si>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</si>
  <si>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</si>
  <si>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</si>
  <si>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</si>
  <si>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</si>
  <si>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</si>
  <si>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</si>
  <si>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</si>
  <si>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</si>
  <si>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</si>
  <si>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</si>
  <si>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</si>
  <si>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</si>
  <si>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</si>
  <si>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</si>
  <si>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</si>
  <si>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</si>
  <si>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</si>
  <si>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</si>
  <si>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</si>
  <si>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</si>
  <si>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</si>
  <si>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</si>
  <si>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</si>
  <si>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</si>
  <si>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</si>
  <si>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</si>
  <si>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</si>
  <si>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</si>
  <si>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</si>
  <si>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</si>
  <si>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</si>
  <si>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</si>
  <si>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</si>
  <si>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</si>
  <si>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</si>
  <si>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</si>
  <si>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</si>
  <si>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</si>
  <si>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</si>
  <si>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</si>
  <si>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</si>
  <si>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</si>
  <si>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</si>
  <si>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</si>
  <si>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</si>
  <si>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</si>
  <si>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</si>
  <si>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</si>
  <si>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</si>
  <si>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</si>
  <si>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</si>
  <si>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</si>
  <si>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</si>
  <si>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</si>
  <si>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</si>
  <si>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</si>
  <si>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</si>
  <si>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</si>
  <si>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</si>
  <si>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</si>
  <si>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</si>
  <si>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</si>
  <si>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</si>
  <si>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</si>
  <si>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</si>
  <si>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</si>
  <si>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</si>
  <si>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</si>
  <si>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</si>
  <si>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</si>
  <si>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</si>
  <si>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</si>
  <si>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</si>
  <si>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</si>
  <si>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</si>
  <si>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</si>
  <si>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</si>
  <si>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</si>
  <si>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</si>
  <si>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</si>
  <si>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</si>
  <si>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</si>
  <si>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</si>
  <si>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</si>
  <si>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</si>
  <si>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</si>
  <si>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</si>
  <si>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</si>
  <si>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</si>
  <si>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</si>
  <si>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</si>
  <si>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</si>
  <si>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</si>
  <si>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</si>
  <si>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</si>
  <si>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</si>
  <si>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</si>
  <si>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</si>
  <si>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</si>
  <si>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</si>
  <si>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</si>
  <si>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</si>
  <si>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</si>
  <si>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</si>
  <si>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</si>
  <si>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</si>
  <si>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</si>
  <si>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</si>
  <si>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</si>
  <si>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</si>
  <si>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</si>
  <si>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</si>
  <si>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</si>
  <si>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</si>
  <si>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</si>
  <si>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</si>
  <si>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</si>
  <si>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</si>
  <si>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</si>
  <si>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</si>
  <si>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</si>
  <si>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</si>
  <si>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</si>
  <si>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</si>
  <si>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</si>
  <si>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</si>
  <si>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</si>
  <si>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</si>
  <si>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</si>
  <si>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</si>
  <si>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</si>
  <si>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</si>
  <si>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</si>
  <si>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</si>
  <si>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</si>
  <si>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</si>
  <si>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</si>
  <si>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</si>
  <si>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</si>
  <si>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</si>
  <si>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</si>
  <si>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</si>
  <si>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</si>
  <si>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</si>
  <si>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</si>
  <si>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</si>
  <si>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</si>
  <si>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</si>
  <si>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</si>
  <si>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</si>
  <si>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</si>
  <si>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</si>
  <si>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</si>
  <si>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</si>
  <si>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</si>
  <si>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</si>
  <si>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</si>
  <si>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</si>
  <si>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</si>
  <si>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</si>
  <si>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</si>
  <si>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</si>
  <si>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</si>
  <si>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</si>
  <si>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</si>
  <si>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</si>
  <si>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</si>
  <si>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</si>
  <si>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</si>
  <si>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</si>
  <si>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</si>
  <si>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</si>
  <si>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</si>
  <si>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</si>
  <si>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</si>
  <si>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</si>
  <si>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</si>
  <si>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</si>
  <si>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</si>
  <si>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</si>
  <si>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</si>
  <si>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</si>
  <si>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</si>
  <si>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</si>
  <si>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</si>
  <si>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</si>
  <si>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</si>
  <si>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</si>
  <si>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</si>
  <si>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</si>
  <si>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</si>
  <si>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</si>
  <si>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</si>
  <si>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</si>
  <si>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</si>
  <si>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</si>
  <si>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</si>
  <si>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</si>
  <si>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</si>
  <si>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</si>
  <si>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</si>
  <si>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</si>
  <si>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</si>
  <si>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</si>
  <si>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</si>
  <si>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</si>
  <si>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</si>
  <si>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</si>
  <si>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</si>
  <si>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</si>
  <si>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</si>
  <si>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</si>
  <si>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</si>
  <si>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</si>
  <si>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</si>
  <si>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</si>
  <si>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</si>
  <si>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</si>
  <si>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</si>
  <si>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</si>
  <si>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</si>
  <si>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</si>
  <si>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</si>
  <si>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</si>
  <si>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</si>
  <si>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</si>
  <si>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</si>
  <si>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</si>
  <si>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</si>
  <si>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</si>
  <si>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</si>
  <si>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</si>
  <si>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</si>
  <si>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</si>
  <si>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</si>
  <si>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</si>
  <si>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</si>
  <si>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</si>
  <si>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</si>
  <si>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</si>
  <si>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</si>
  <si>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</si>
  <si>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</si>
  <si>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</si>
  <si>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</si>
  <si>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</si>
  <si>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</si>
  <si>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</si>
  <si>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</si>
  <si>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</si>
  <si>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</si>
  <si>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</si>
  <si>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</si>
  <si>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</si>
  <si>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</si>
  <si>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</si>
  <si>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</si>
  <si>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</si>
  <si>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</si>
  <si>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</si>
  <si>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</si>
  <si>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</si>
  <si>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</si>
  <si>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</si>
  <si>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</si>
  <si>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</si>
  <si>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</si>
  <si>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</si>
  <si>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</si>
  <si>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</si>
  <si>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</si>
  <si>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</si>
  <si>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</si>
  <si>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</si>
  <si>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</si>
  <si>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</si>
  <si>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</si>
  <si>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</si>
  <si>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</si>
  <si>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</si>
  <si>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</si>
  <si>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</si>
  <si>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</si>
  <si>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</si>
  <si>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</si>
  <si>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</si>
  <si>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</si>
  <si>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</si>
  <si>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</si>
  <si>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</si>
  <si>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</si>
  <si>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</si>
  <si>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</si>
  <si>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</si>
  <si>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</si>
  <si>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</si>
  <si>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</si>
  <si>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</si>
  <si>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</si>
  <si>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</si>
  <si>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</si>
  <si>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</si>
  <si>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</si>
  <si>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</si>
  <si>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</si>
  <si>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</si>
  <si>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</si>
  <si>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</si>
  <si>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</si>
  <si>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</si>
  <si>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</si>
  <si>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</si>
  <si>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</si>
  <si>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</si>
  <si>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</si>
  <si>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</si>
  <si>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</si>
  <si>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</si>
  <si>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</si>
  <si>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</si>
  <si>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</si>
  <si>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</si>
  <si>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</si>
  <si>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</si>
  <si>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</si>
  <si>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</si>
  <si>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</si>
  <si>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</si>
  <si>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</si>
  <si>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</si>
  <si>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</si>
  <si>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</si>
  <si>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</si>
  <si>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</si>
  <si>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</si>
  <si>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</si>
  <si>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</si>
  <si>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</si>
  <si>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</si>
  <si>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</si>
  <si>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</si>
  <si>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</si>
  <si>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</si>
  <si>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</si>
  <si>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</si>
  <si>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</si>
  <si>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</si>
  <si>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</si>
  <si>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</si>
  <si>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</si>
  <si>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</si>
  <si>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</si>
  <si>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</si>
  <si>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</si>
  <si>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</si>
  <si>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</si>
  <si>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</si>
  <si>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</si>
  <si>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</si>
  <si>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</si>
  <si>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</si>
  <si>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</si>
  <si>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</si>
  <si>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</si>
  <si>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</si>
  <si>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</si>
  <si>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</si>
  <si>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</si>
  <si>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</si>
  <si>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</si>
  <si>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</si>
  <si>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</si>
  <si>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</si>
  <si>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</si>
  <si>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</si>
  <si>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</si>
  <si>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</si>
  <si>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</si>
  <si>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</si>
  <si>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</si>
  <si>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</si>
  <si>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</si>
  <si>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</si>
  <si>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</si>
  <si>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</si>
  <si>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</si>
  <si>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</si>
  <si>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</si>
  <si>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</si>
  <si>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</si>
  <si>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</si>
  <si>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</si>
  <si>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</si>
  <si>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</si>
  <si>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</si>
  <si>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</si>
  <si>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</si>
  <si>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</si>
  <si>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</si>
  <si>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</si>
  <si>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</si>
  <si>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</si>
  <si>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</si>
  <si>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</si>
  <si>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</si>
  <si>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</si>
  <si>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</si>
  <si>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</si>
  <si>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</si>
  <si>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</si>
  <si>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</si>
  <si>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</si>
  <si>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</si>
  <si>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</si>
  <si>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</si>
  <si>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</si>
  <si>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</si>
  <si>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</si>
  <si>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</si>
  <si>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</si>
  <si>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</si>
  <si>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</si>
  <si>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</si>
  <si>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</si>
  <si>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</si>
  <si>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</si>
  <si>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</si>
  <si>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</si>
  <si>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</si>
  <si>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</si>
  <si>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</si>
  <si>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</si>
  <si>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</si>
  <si>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</si>
  <si>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</si>
  <si>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</si>
  <si>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</si>
  <si>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</si>
  <si>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</si>
  <si>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</si>
  <si>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</si>
  <si>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</si>
  <si>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</si>
  <si>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</si>
  <si>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</si>
  <si>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</si>
  <si>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</si>
  <si>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</si>
  <si>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</si>
  <si>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</si>
  <si>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</si>
  <si>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</si>
  <si>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</si>
  <si>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</si>
  <si>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</si>
  <si>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</si>
  <si>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</si>
  <si>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</si>
  <si>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</si>
  <si>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</si>
  <si>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</si>
  <si>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</si>
  <si>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</si>
  <si>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</si>
  <si>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</si>
  <si>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</si>
  <si>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</si>
  <si>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</si>
  <si>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</si>
  <si>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</si>
  <si>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</si>
  <si>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</si>
  <si>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</si>
  <si>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</si>
  <si>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</si>
  <si>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</si>
  <si>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</si>
  <si>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</si>
  <si>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</si>
  <si>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</si>
  <si>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</si>
  <si>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</si>
  <si>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</si>
  <si>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</si>
  <si>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</si>
  <si>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</si>
  <si>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</si>
  <si>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</si>
  <si>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</si>
  <si>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</si>
  <si>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</si>
  <si>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</si>
  <si>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</si>
  <si>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</si>
  <si>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</si>
  <si>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</si>
  <si>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</si>
  <si>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</si>
  <si>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</si>
  <si>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</si>
  <si>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</si>
  <si>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</si>
  <si>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</si>
  <si>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</si>
  <si>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</si>
  <si>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</si>
  <si>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</si>
  <si>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</si>
  <si>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</si>
  <si>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</si>
  <si>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</si>
  <si>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</si>
  <si>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</si>
  <si>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</si>
  <si>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</si>
  <si>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</si>
  <si>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</si>
  <si>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</si>
  <si>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</si>
  <si>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</si>
  <si>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</si>
  <si>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</si>
  <si>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</si>
  <si>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</si>
  <si>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</si>
  <si>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</si>
  <si>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</si>
  <si>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</si>
  <si>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</si>
  <si>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</si>
  <si>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</si>
  <si>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</si>
  <si>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</si>
  <si>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</si>
  <si>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</si>
  <si>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</si>
  <si>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</si>
  <si>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</si>
  <si>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</si>
  <si>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</si>
  <si>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</si>
  <si>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</si>
  <si>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</si>
  <si>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</si>
  <si>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</si>
  <si>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</si>
  <si>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</si>
  <si>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</si>
  <si>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</si>
  <si>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</si>
  <si>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</si>
  <si>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</si>
  <si>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</si>
  <si>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</si>
  <si>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</si>
  <si>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</si>
  <si>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</si>
  <si>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</si>
  <si>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</si>
  <si>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</si>
  <si>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</si>
  <si>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</si>
  <si>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</si>
  <si>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</si>
  <si>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</si>
  <si>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</si>
  <si>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</si>
  <si>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</si>
  <si>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</si>
  <si>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</si>
  <si>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</si>
  <si>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</si>
  <si>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</si>
  <si>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</si>
  <si>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</si>
  <si>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</si>
  <si>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</si>
  <si>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</si>
  <si>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</si>
  <si>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</si>
  <si>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</si>
  <si>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</si>
  <si>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</si>
  <si>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</si>
  <si>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</si>
  <si>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</si>
  <si>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</si>
  <si>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</si>
  <si>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</si>
  <si>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</si>
  <si>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</si>
  <si>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</si>
  <si>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</si>
  <si>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</si>
  <si>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</si>
  <si>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</si>
  <si>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</si>
  <si>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</si>
  <si>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</si>
  <si>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</si>
  <si>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</si>
  <si>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</si>
  <si>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</si>
  <si>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</si>
  <si>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</si>
  <si>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</si>
  <si>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</si>
  <si>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</si>
  <si>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</si>
  <si>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</si>
  <si>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</si>
  <si>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</si>
  <si>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</si>
  <si>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</si>
  <si>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</si>
  <si>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</si>
  <si>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</si>
  <si>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</si>
  <si>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</si>
  <si>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</si>
  <si>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</si>
  <si>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</si>
  <si>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</si>
  <si>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</si>
  <si>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</si>
  <si>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</si>
  <si>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</si>
  <si>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</si>
  <si>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</si>
  <si>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</si>
  <si>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</si>
  <si>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</si>
  <si>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</si>
  <si>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</si>
  <si>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</si>
  <si>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</si>
  <si>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</si>
  <si>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</si>
  <si>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</si>
  <si>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</si>
  <si>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</si>
  <si>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</si>
  <si>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</si>
  <si>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</si>
  <si>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</si>
  <si>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</si>
  <si>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</si>
  <si>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</si>
  <si>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</si>
  <si>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</si>
  <si>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</si>
  <si>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</si>
  <si>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</si>
  <si>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</si>
  <si>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</si>
  <si>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</si>
  <si>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</si>
  <si>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</si>
  <si>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</si>
  <si>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</si>
  <si>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</si>
  <si>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</si>
  <si>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</si>
  <si>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</si>
  <si>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</si>
  <si>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</si>
  <si>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</si>
  <si>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</si>
  <si>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</si>
  <si>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</si>
  <si>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</si>
  <si>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</si>
  <si>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</si>
  <si>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</si>
  <si>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</si>
  <si>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</si>
  <si>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</si>
  <si>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</si>
  <si>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</si>
  <si>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</si>
  <si>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</si>
  <si>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</si>
  <si>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</si>
  <si>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</si>
  <si>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</si>
  <si>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</si>
  <si>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</si>
  <si>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</si>
  <si>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</si>
  <si>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</si>
  <si>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</si>
  <si>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</si>
  <si>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</si>
  <si>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</si>
  <si>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</si>
  <si>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</si>
  <si>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</si>
  <si>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</si>
  <si>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</si>
  <si>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</si>
  <si>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</si>
  <si>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</si>
  <si>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</si>
  <si>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</si>
  <si>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</si>
  <si>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</si>
  <si>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</si>
  <si>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</si>
  <si>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</si>
  <si>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</si>
  <si>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</si>
  <si>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</si>
  <si>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</si>
  <si>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</si>
  <si>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</si>
  <si>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</si>
  <si>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</si>
  <si>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</si>
  <si>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</si>
  <si>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</si>
  <si>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</si>
  <si>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</si>
  <si>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</si>
  <si>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</si>
  <si>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</si>
  <si>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</si>
  <si>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</si>
  <si>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</si>
  <si>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</si>
  <si>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</si>
  <si>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</si>
  <si>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</si>
  <si>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</si>
  <si>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</si>
  <si>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</si>
  <si>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</si>
  <si>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</si>
  <si>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</si>
  <si>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</si>
  <si>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</si>
  <si>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</si>
  <si>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</si>
  <si>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</si>
  <si>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</si>
  <si>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</si>
  <si>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</si>
  <si>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</si>
  <si>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</si>
  <si>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</si>
  <si>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</si>
  <si>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</si>
  <si>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</si>
  <si>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</si>
  <si>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</si>
  <si>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</si>
  <si>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</si>
  <si>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</si>
  <si>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</si>
  <si>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</si>
  <si>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</si>
  <si>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</si>
  <si>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</si>
  <si>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</si>
  <si>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</si>
  <si>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</si>
  <si>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</si>
  <si>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</si>
  <si>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</si>
  <si>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</si>
  <si>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</si>
  <si>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</si>
  <si>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</si>
  <si>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</si>
  <si>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</si>
  <si>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</si>
  <si>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</si>
  <si>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</si>
  <si>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</si>
  <si>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</si>
  <si>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</si>
  <si>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</si>
  <si>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</si>
  <si>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</si>
  <si>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</si>
  <si>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</si>
  <si>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</si>
  <si>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</si>
  <si>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</si>
  <si>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</si>
  <si>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</si>
  <si>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</si>
  <si>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</si>
  <si>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</si>
  <si>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</si>
  <si>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</si>
  <si>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</si>
  <si>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</si>
  <si>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</si>
  <si>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</si>
  <si>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</si>
  <si>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</si>
  <si>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</si>
  <si>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</si>
  <si>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</si>
  <si>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</si>
  <si>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</si>
  <si>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</si>
  <si>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</si>
  <si>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</si>
  <si>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</si>
  <si>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</si>
  <si>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</si>
  <si>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</si>
  <si>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</si>
  <si>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</si>
  <si>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</si>
  <si>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</si>
  <si>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</si>
  <si>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</si>
  <si>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</si>
  <si>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</si>
  <si>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</si>
  <si>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</si>
  <si>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</si>
  <si>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</si>
  <si>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</si>
  <si>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</si>
  <si>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</si>
  <si>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</si>
  <si>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</si>
  <si>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</si>
  <si>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</si>
  <si>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</si>
  <si>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</si>
  <si>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</si>
  <si>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</si>
  <si>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</si>
  <si>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</si>
  <si>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</si>
  <si>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</si>
  <si>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</si>
  <si>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</si>
  <si>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</si>
  <si>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</si>
  <si>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</si>
  <si>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</si>
  <si>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</si>
  <si>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</si>
  <si>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</si>
  <si>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</si>
  <si>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</si>
  <si>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</si>
  <si>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</si>
  <si>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</si>
  <si>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</si>
  <si>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</si>
  <si>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</si>
  <si>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</si>
  <si>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</si>
  <si>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</si>
  <si>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</si>
  <si>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</si>
  <si>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</si>
  <si>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</si>
  <si>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</si>
  <si>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</si>
  <si>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</si>
  <si>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</si>
  <si>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</si>
  <si>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</si>
  <si>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</si>
  <si>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</si>
  <si>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</si>
  <si>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</si>
  <si>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</si>
  <si>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</si>
  <si>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</si>
  <si>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</si>
  <si>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</si>
  <si>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</si>
  <si>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</si>
  <si>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</si>
  <si>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</si>
  <si>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</si>
  <si>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</si>
  <si>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</si>
  <si>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</si>
  <si>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</si>
  <si>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</si>
  <si>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</si>
  <si>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</si>
  <si>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</si>
  <si>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</si>
  <si>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</si>
  <si>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</si>
  <si>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</si>
  <si>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</si>
  <si>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</si>
  <si>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</si>
  <si>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</si>
  <si>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</si>
  <si>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</si>
  <si>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</si>
  <si>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</si>
  <si>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</si>
  <si>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</si>
  <si>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</si>
  <si>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</si>
  <si>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</si>
  <si>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</si>
  <si>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</si>
  <si>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</si>
  <si>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</si>
  <si>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</si>
  <si>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</si>
  <si>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</si>
  <si>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</si>
  <si>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</si>
  <si>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</si>
  <si>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</si>
  <si>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</si>
  <si>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</si>
  <si>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</si>
  <si>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</si>
  <si>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</si>
  <si>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</si>
  <si>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</si>
  <si>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</si>
  <si>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</si>
  <si>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</si>
  <si>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</si>
  <si>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</si>
  <si>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</si>
  <si>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</si>
  <si>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</si>
  <si>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</si>
  <si>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</si>
  <si>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</si>
  <si>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</si>
  <si>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</si>
  <si>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</si>
  <si>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</si>
  <si>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</si>
  <si>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</si>
  <si>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</si>
  <si>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</si>
  <si>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</si>
  <si>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</si>
  <si>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</si>
  <si>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</si>
  <si>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</si>
  <si>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</si>
  <si>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</si>
  <si>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</si>
  <si>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</si>
  <si>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</si>
  <si>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</si>
  <si>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</si>
  <si>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</si>
  <si>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</si>
  <si>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</si>
  <si>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</si>
  <si>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</si>
  <si>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</si>
  <si>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</si>
  <si>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</si>
  <si>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</si>
  <si>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</si>
  <si>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</si>
  <si>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</si>
  <si>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</si>
  <si>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</si>
  <si>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</si>
  <si>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</si>
  <si>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</si>
  <si>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</si>
  <si>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</si>
  <si>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</si>
  <si>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</si>
  <si>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</si>
  <si>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</si>
  <si>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</si>
  <si>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</si>
  <si>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</si>
  <si>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</si>
  <si>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</si>
  <si>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</si>
  <si>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</si>
  <si>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</si>
  <si>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</si>
  <si>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</si>
  <si>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</si>
  <si>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</si>
  <si>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</si>
  <si>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</si>
  <si>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</si>
  <si>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</si>
  <si>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</si>
  <si>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</si>
  <si>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</si>
  <si>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</si>
  <si>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</si>
  <si>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</si>
  <si>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</si>
  <si>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</si>
  <si>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</si>
  <si>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</si>
  <si>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</si>
  <si>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</si>
  <si>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</si>
  <si>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</si>
  <si>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</si>
  <si>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</si>
  <si>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</si>
  <si>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</si>
  <si>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</si>
  <si>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</si>
  <si>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</si>
  <si>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</si>
  <si>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</si>
  <si>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</si>
  <si>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</si>
  <si>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</si>
  <si>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</si>
  <si>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</si>
  <si>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</si>
  <si>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</si>
  <si>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</si>
  <si>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</si>
  <si>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</si>
  <si>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</si>
  <si>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</si>
  <si>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</si>
  <si>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</si>
  <si>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</si>
  <si>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</si>
  <si>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</si>
  <si>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</si>
  <si>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</si>
  <si>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</si>
  <si>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</si>
  <si>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</si>
  <si>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</si>
  <si>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</si>
  <si>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</si>
  <si>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</si>
  <si>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</si>
  <si>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</si>
  <si>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</si>
  <si>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</si>
  <si>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</si>
  <si>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</si>
  <si>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</si>
  <si>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</si>
  <si>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</si>
  <si>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</si>
  <si>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</si>
  <si>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</si>
  <si>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</si>
  <si>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</si>
  <si>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</si>
  <si>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</si>
  <si>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</si>
  <si>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</si>
  <si>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</si>
  <si>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</si>
  <si>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</si>
  <si>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</si>
  <si>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</si>
  <si>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</si>
  <si>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</si>
  <si>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</si>
  <si>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</si>
  <si>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</si>
  <si>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</si>
  <si>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</si>
  <si>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</si>
  <si>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</si>
  <si>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</si>
  <si>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</si>
  <si>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</si>
  <si>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</si>
  <si>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</si>
  <si>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</si>
  <si>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</si>
  <si>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</si>
  <si>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</si>
  <si>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</si>
  <si>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</si>
  <si>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</si>
  <si>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</si>
  <si>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</si>
  <si>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</si>
  <si>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</si>
  <si>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</si>
  <si>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</si>
  <si>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</si>
  <si>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</si>
  <si>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</si>
  <si>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</si>
  <si>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</si>
  <si>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</si>
  <si>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</si>
  <si>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</si>
  <si>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</si>
  <si>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</si>
  <si>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</si>
  <si>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</si>
  <si>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</si>
  <si>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</si>
  <si>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</si>
  <si>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</si>
  <si>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</si>
  <si>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</si>
  <si>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</si>
  <si>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</si>
  <si>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</si>
  <si>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</si>
  <si>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</si>
  <si>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</si>
  <si>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</si>
  <si>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</si>
  <si>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</si>
  <si>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</si>
  <si>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</si>
  <si>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</si>
  <si>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</si>
  <si>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</si>
  <si>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</si>
  <si>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</si>
  <si>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</si>
  <si>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</si>
  <si>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</si>
  <si>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</si>
  <si>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</si>
  <si>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</si>
  <si>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</si>
  <si>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</si>
  <si>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</si>
  <si>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</si>
  <si>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</si>
  <si>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</si>
  <si>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</si>
  <si>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</si>
  <si>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</si>
  <si>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</si>
  <si>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</si>
  <si>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</si>
  <si>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</si>
  <si>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</si>
  <si>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</si>
  <si>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</si>
  <si>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</si>
  <si>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</si>
  <si>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</si>
  <si>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</si>
  <si>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</si>
  <si>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</si>
  <si>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</si>
  <si>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</si>
  <si>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</si>
  <si>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</si>
  <si>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</si>
  <si>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</si>
  <si>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</si>
  <si>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</si>
  <si>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</si>
  <si>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</si>
  <si>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</si>
  <si>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</si>
  <si>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</si>
  <si>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</si>
  <si>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</si>
  <si>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</si>
  <si>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</si>
  <si>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</si>
  <si>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</si>
  <si>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</si>
  <si>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</si>
  <si>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</si>
  <si>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</si>
  <si>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</si>
  <si>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</si>
  <si>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</si>
  <si>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</si>
  <si>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</si>
  <si>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</si>
  <si>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</si>
  <si>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</si>
  <si>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</si>
  <si>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</si>
  <si>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</si>
  <si>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</si>
  <si>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</si>
  <si>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</si>
  <si>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</si>
  <si>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</si>
  <si>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</si>
  <si>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</si>
  <si>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</si>
  <si>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</si>
  <si>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</si>
  <si>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</si>
  <si>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</si>
  <si>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</si>
  <si>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</si>
  <si>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</si>
  <si>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</si>
  <si>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</si>
  <si>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</si>
  <si>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</si>
  <si>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</si>
  <si>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</si>
  <si>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</si>
  <si>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</si>
  <si>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</si>
  <si>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</si>
  <si>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</si>
  <si>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</si>
  <si>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</si>
  <si>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</si>
  <si>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</si>
  <si>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</si>
  <si>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</si>
  <si>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</si>
  <si>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</si>
  <si>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</si>
  <si>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</si>
  <si>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</si>
  <si>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</si>
  <si>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</si>
  <si>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</si>
  <si>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</si>
  <si>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</si>
  <si>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</si>
  <si>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</si>
  <si>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</si>
  <si>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</si>
  <si>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</si>
  <si>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</si>
  <si>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</si>
  <si>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</si>
  <si>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</si>
  <si>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</si>
  <si>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</si>
  <si>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</si>
  <si>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</si>
  <si>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</si>
  <si>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</si>
  <si>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</si>
  <si>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</si>
  <si>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</si>
  <si>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</si>
  <si>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</si>
  <si>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</si>
  <si>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</si>
  <si>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</si>
  <si>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</si>
  <si>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</si>
  <si>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</si>
  <si>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</si>
  <si>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</si>
  <si>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</si>
  <si>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</si>
  <si>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</si>
  <si>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</si>
  <si>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</si>
  <si>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</si>
  <si>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</si>
  <si>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</si>
  <si>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</si>
  <si>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</si>
  <si>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</si>
  <si>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</si>
  <si>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</si>
  <si>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</si>
  <si>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</si>
  <si>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</si>
  <si>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</si>
  <si>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</si>
  <si>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</si>
  <si>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</si>
  <si>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</si>
  <si>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</si>
  <si>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</si>
  <si>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</si>
  <si>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</si>
  <si>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</si>
  <si>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</si>
  <si>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</si>
  <si>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</si>
  <si>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</si>
  <si>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</si>
  <si>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</si>
  <si>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</si>
  <si>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</si>
  <si>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</si>
  <si>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</si>
  <si>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</si>
  <si>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</si>
  <si>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</si>
  <si>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</si>
  <si>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</si>
  <si>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</si>
  <si>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</si>
  <si>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</si>
  <si>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</si>
  <si>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</si>
  <si>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</si>
  <si>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</si>
  <si>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</si>
  <si>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</si>
  <si>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</si>
  <si>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</si>
  <si>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</si>
  <si>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</si>
  <si>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</si>
  <si>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</si>
  <si>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</si>
  <si>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</si>
  <si>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</si>
  <si>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</si>
  <si>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</si>
  <si>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</si>
  <si>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</si>
  <si>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</si>
  <si>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</si>
  <si>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</si>
  <si>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</si>
  <si>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</si>
  <si>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</si>
  <si>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</si>
  <si>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</si>
  <si>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</si>
  <si>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</si>
  <si>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</si>
  <si>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</si>
  <si>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</si>
  <si>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</si>
  <si>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</si>
  <si>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</si>
  <si>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</si>
  <si>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</si>
  <si>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</si>
  <si>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</si>
  <si>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</si>
  <si>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</si>
  <si>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</si>
  <si>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</si>
  <si>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</si>
  <si>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</si>
  <si>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</si>
  <si>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</si>
  <si>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</si>
  <si>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</si>
  <si>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</si>
  <si>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</si>
  <si>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</si>
  <si>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</si>
  <si>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</si>
  <si>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</si>
  <si>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</si>
  <si>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</si>
  <si>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</si>
  <si>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</si>
  <si>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</si>
  <si>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</si>
  <si>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</si>
  <si>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</si>
  <si>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</si>
  <si>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</si>
  <si>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</si>
  <si>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</si>
  <si>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</si>
  <si>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</si>
  <si>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</si>
  <si>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</si>
  <si>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</si>
  <si>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</si>
  <si>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</si>
  <si>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</si>
  <si>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</si>
  <si>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</si>
  <si>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</si>
  <si>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</si>
  <si>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</si>
  <si>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</si>
  <si>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</si>
  <si>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</si>
  <si>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</si>
  <si>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</si>
  <si>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</si>
  <si>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</si>
  <si>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</si>
  <si>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</si>
  <si>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</si>
  <si>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</si>
  <si>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</si>
  <si>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</si>
  <si>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</si>
  <si>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</si>
  <si>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</si>
  <si>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</si>
  <si>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</si>
  <si>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</si>
  <si>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</si>
  <si>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</si>
  <si>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</si>
  <si>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</si>
  <si>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</si>
  <si>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</si>
  <si>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</si>
  <si>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</si>
  <si>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</si>
  <si>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</si>
  <si>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</si>
  <si>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</si>
  <si>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</si>
  <si>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</si>
  <si>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</si>
  <si>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</si>
  <si>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</si>
  <si>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</si>
  <si>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</si>
  <si>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</si>
  <si>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</si>
  <si>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</si>
  <si>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</si>
  <si>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</si>
  <si>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</si>
  <si>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</si>
  <si>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</si>
  <si>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</si>
  <si>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</si>
  <si>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</si>
  <si>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</si>
  <si>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</si>
  <si>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</si>
  <si>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</si>
  <si>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</si>
  <si>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</si>
  <si>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</si>
  <si>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</si>
  <si>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</si>
  <si>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</si>
  <si>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</si>
  <si>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</si>
  <si>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</si>
  <si>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</si>
  <si>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</si>
  <si>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</si>
  <si>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</si>
  <si>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</si>
  <si>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</si>
  <si>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</si>
  <si>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</si>
  <si>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</si>
  <si>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</si>
  <si>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</si>
  <si>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</si>
  <si>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</si>
  <si>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</si>
  <si>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</si>
  <si>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</si>
  <si>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</si>
  <si>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</si>
  <si>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</si>
  <si>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</si>
  <si>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</si>
  <si>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</si>
  <si>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</si>
  <si>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</si>
  <si>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</si>
  <si>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</si>
  <si>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</si>
  <si>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</si>
  <si>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</si>
  <si>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</si>
  <si>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</si>
  <si>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</si>
  <si>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</si>
  <si>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</si>
  <si>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</si>
  <si>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</si>
  <si>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</si>
  <si>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</si>
  <si>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</si>
  <si>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</si>
  <si>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</si>
  <si>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</si>
  <si>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</si>
  <si>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</si>
  <si>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</si>
  <si>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</si>
  <si>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</si>
  <si>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</si>
  <si>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</si>
  <si>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</si>
  <si>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</si>
  <si>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</si>
  <si>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</si>
  <si>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</si>
  <si>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</si>
  <si>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</si>
  <si>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</si>
  <si>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</si>
  <si>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</si>
  <si>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</si>
  <si>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</si>
  <si>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</si>
  <si>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</si>
  <si>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</si>
  <si>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</si>
  <si>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</si>
  <si>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</si>
  <si>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</si>
  <si>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</si>
  <si>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</si>
  <si>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</si>
  <si>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</si>
  <si>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</si>
  <si>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</si>
  <si>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</si>
  <si>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</si>
  <si>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</si>
  <si>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</si>
  <si>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</si>
  <si>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</si>
  <si>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</si>
  <si>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</si>
  <si>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</si>
  <si>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</si>
  <si>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</si>
  <si>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</si>
  <si>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</si>
  <si>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</si>
  <si>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</si>
  <si>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</si>
  <si>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</si>
  <si>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</si>
  <si>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</si>
  <si>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</si>
  <si>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</si>
  <si>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</si>
  <si>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</si>
  <si>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</si>
  <si>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</si>
  <si>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</si>
  <si>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</si>
  <si>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</si>
  <si>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</si>
  <si>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</si>
  <si>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</si>
  <si>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</si>
  <si>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</si>
  <si>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</si>
  <si>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</si>
  <si>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</si>
  <si>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</si>
  <si>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</si>
  <si>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</si>
  <si>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</si>
  <si>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</si>
  <si>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</si>
  <si>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</si>
  <si>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</si>
  <si>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</si>
  <si>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</si>
  <si>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</si>
  <si>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</si>
  <si>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</si>
  <si>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</si>
  <si>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</si>
  <si>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</si>
  <si>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</si>
  <si>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</si>
  <si>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</si>
  <si>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</si>
  <si>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</si>
  <si>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</si>
  <si>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</si>
  <si>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</si>
  <si>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</si>
  <si>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</si>
  <si>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</si>
  <si>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</si>
  <si>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</si>
  <si>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</si>
  <si>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</si>
  <si>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</si>
  <si>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</si>
  <si>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</si>
  <si>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</si>
  <si>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</si>
  <si>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</si>
  <si>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</si>
  <si>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</si>
  <si>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</si>
  <si>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</si>
  <si>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</si>
  <si>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</si>
  <si>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</si>
  <si>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</si>
  <si>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</si>
  <si>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</si>
  <si>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</si>
  <si>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</si>
  <si>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</si>
  <si>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</si>
  <si>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</si>
  <si>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</si>
  <si>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</si>
  <si>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</si>
  <si>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</si>
  <si>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</si>
  <si>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</si>
  <si>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</si>
  <si>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</si>
  <si>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</si>
  <si>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</si>
  <si>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</si>
  <si>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</si>
  <si>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</si>
  <si>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</si>
  <si>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</si>
  <si>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</si>
  <si>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</si>
  <si>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</si>
  <si>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</si>
  <si>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</si>
  <si>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</si>
  <si>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</si>
  <si>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</si>
  <si>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</si>
  <si>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</si>
  <si>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</si>
  <si>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</si>
  <si>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</si>
  <si>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</si>
  <si>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</si>
  <si>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</si>
  <si>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</si>
  <si>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</si>
  <si>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</si>
  <si>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</si>
  <si>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</si>
  <si>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</si>
  <si>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</si>
  <si>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</si>
  <si>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</si>
  <si>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</si>
  <si>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</si>
  <si>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</si>
  <si>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</si>
  <si>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</si>
  <si>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</si>
  <si>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</si>
  <si>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</si>
  <si>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</si>
  <si>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</si>
  <si>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</si>
  <si>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</si>
  <si>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</si>
  <si>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</si>
  <si>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</si>
  <si>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</si>
  <si>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</si>
  <si>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</si>
  <si>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</si>
  <si>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</si>
  <si>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</si>
  <si>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</si>
  <si>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</si>
  <si>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</si>
  <si>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</si>
  <si>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</si>
  <si>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</si>
  <si>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</si>
  <si>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</si>
  <si>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</si>
  <si>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</si>
  <si>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</si>
  <si>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</si>
  <si>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</si>
  <si>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</si>
  <si>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</si>
  <si>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</si>
  <si>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</si>
  <si>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</si>
  <si>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</si>
  <si>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</si>
  <si>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</si>
  <si>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</si>
  <si>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</si>
  <si>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</si>
  <si>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</si>
  <si>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</si>
  <si>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</si>
  <si>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</si>
  <si>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</si>
  <si>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</si>
  <si>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</si>
  <si>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</si>
  <si>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</si>
  <si>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</si>
  <si>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</si>
  <si>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</si>
  <si>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</si>
  <si>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</si>
  <si>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</si>
  <si>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</si>
  <si>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</si>
  <si>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</si>
  <si>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</si>
  <si>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</si>
  <si>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</si>
  <si>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</si>
  <si>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</si>
  <si>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</si>
  <si>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</si>
  <si>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</si>
  <si>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</si>
  <si>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</si>
  <si>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</si>
  <si>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</si>
  <si>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</si>
  <si>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</si>
  <si>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</si>
  <si>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</si>
  <si>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</si>
  <si>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</si>
  <si>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</si>
  <si>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</si>
  <si>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</si>
  <si>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</si>
  <si>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</si>
  <si>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</si>
  <si>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</si>
  <si>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</si>
  <si>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</si>
  <si>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</si>
  <si>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</si>
  <si>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</si>
  <si>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</si>
  <si>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</si>
  <si>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</si>
  <si>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</si>
  <si>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</si>
  <si>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</si>
  <si>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</si>
  <si>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</si>
  <si>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</si>
  <si>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</si>
  <si>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</si>
  <si>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</si>
  <si>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</si>
  <si>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</si>
  <si>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</si>
  <si>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</si>
  <si>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</si>
  <si>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</si>
  <si>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</si>
  <si>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</si>
  <si>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</si>
  <si>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</si>
  <si>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</si>
  <si>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</si>
  <si>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</si>
  <si>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</si>
  <si>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</si>
  <si>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</si>
  <si>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</si>
  <si>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</si>
  <si>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</si>
  <si>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</si>
  <si>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</si>
  <si>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</si>
  <si>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</si>
  <si>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</si>
  <si>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</si>
  <si>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</si>
  <si>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</si>
  <si>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</si>
  <si>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</si>
  <si>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</si>
  <si>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</si>
  <si>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</si>
  <si>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</si>
  <si>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</si>
  <si>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</si>
  <si>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</si>
  <si>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</si>
  <si>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</si>
  <si>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</si>
  <si>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</si>
  <si>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</si>
  <si>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</si>
  <si>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</si>
  <si>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</si>
  <si>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</si>
  <si>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</si>
  <si>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</si>
  <si>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</si>
  <si>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</si>
  <si>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</si>
  <si>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</si>
  <si>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</si>
  <si>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</si>
  <si>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</si>
  <si>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</si>
  <si>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</si>
  <si>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</si>
  <si>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</si>
  <si>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</si>
  <si>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</si>
  <si>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</si>
  <si>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</si>
  <si>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</si>
  <si>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</si>
  <si>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</si>
  <si>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</si>
  <si>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</si>
  <si>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</si>
  <si>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</si>
  <si>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</si>
  <si>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</si>
  <si>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</si>
  <si>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</si>
  <si>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</si>
  <si>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</si>
  <si>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</si>
  <si>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</si>
  <si>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</si>
  <si>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</si>
  <si>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</si>
  <si>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</si>
  <si>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</si>
  <si>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</si>
  <si>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</si>
  <si>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</si>
  <si>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</si>
  <si>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</si>
  <si>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</si>
  <si>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</si>
  <si>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</si>
  <si>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</si>
  <si>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</si>
  <si>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</si>
  <si>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</si>
  <si>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</si>
  <si>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</si>
  <si>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</si>
  <si>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</si>
  <si>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</si>
  <si>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</si>
  <si>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</si>
  <si>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</si>
  <si>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</si>
  <si>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</si>
  <si>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</si>
  <si>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</si>
  <si>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</si>
  <si>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</si>
  <si>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</si>
  <si>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</si>
  <si>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</si>
  <si>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</si>
  <si>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</si>
  <si>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</si>
  <si>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</si>
  <si>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</si>
  <si>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</si>
  <si>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</si>
  <si>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</si>
  <si>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</si>
  <si>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</si>
  <si>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</si>
  <si>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</si>
  <si>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</si>
  <si>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</si>
  <si>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</si>
  <si>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</si>
  <si>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</si>
  <si>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</si>
  <si>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</si>
  <si>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</si>
  <si>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</si>
  <si>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</si>
  <si>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</si>
  <si>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</si>
  <si>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</si>
  <si>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</si>
  <si>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</si>
  <si>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</si>
  <si>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</si>
  <si>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</si>
  <si>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</si>
  <si>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</si>
  <si>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</si>
  <si>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</si>
  <si>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</si>
  <si>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</si>
  <si>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</si>
  <si>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</si>
  <si>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</si>
  <si>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</si>
  <si>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</si>
  <si>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</si>
  <si>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</si>
  <si>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</si>
  <si>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</si>
  <si>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</si>
  <si>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</si>
  <si>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</si>
  <si>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</si>
  <si>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</si>
  <si>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</si>
  <si>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</si>
  <si>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</si>
  <si>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</si>
  <si>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</si>
  <si>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</si>
  <si>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</si>
  <si>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</si>
  <si>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</si>
  <si>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</si>
  <si>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</si>
  <si>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</si>
  <si>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</si>
  <si>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</si>
  <si>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</si>
  <si>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</si>
  <si>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</si>
  <si>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</si>
  <si>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</si>
  <si>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</si>
  <si>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</si>
  <si>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</si>
  <si>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</si>
  <si>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</si>
  <si>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</si>
  <si>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</si>
  <si>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</si>
  <si>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</si>
  <si>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</si>
  <si>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</si>
  <si>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</si>
  <si>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</si>
  <si>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</si>
  <si>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</si>
  <si>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</si>
  <si>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</si>
  <si>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</si>
  <si>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</si>
  <si>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</si>
  <si>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</si>
  <si>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</si>
  <si>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</si>
  <si>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</si>
  <si>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</si>
  <si>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</si>
  <si>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</si>
  <si>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</si>
  <si>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</si>
  <si>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</si>
  <si>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</si>
  <si>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</si>
  <si>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</si>
  <si>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</si>
  <si>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</si>
  <si>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</si>
  <si>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</si>
  <si>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</si>
  <si>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</si>
  <si>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</si>
  <si>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</si>
  <si>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</si>
  <si>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</si>
  <si>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</si>
  <si>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</si>
  <si>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</si>
  <si>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</si>
  <si>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</si>
  <si>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</si>
  <si>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</si>
  <si>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</si>
  <si>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</si>
  <si>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</si>
  <si>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</si>
  <si>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</si>
  <si>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</si>
  <si>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</si>
  <si>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</si>
  <si>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</si>
  <si>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</si>
  <si>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</si>
  <si>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</si>
  <si>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</si>
  <si>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</si>
  <si>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</si>
  <si>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</si>
  <si>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</si>
  <si>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</si>
  <si>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</si>
  <si>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</si>
  <si>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</si>
  <si>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</si>
  <si>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</si>
  <si>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</si>
  <si>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</si>
  <si>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</si>
  <si>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</si>
  <si>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</si>
  <si>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</si>
  <si>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</si>
  <si>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</si>
  <si>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</si>
  <si>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</si>
  <si>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</si>
  <si>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</si>
  <si>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</si>
  <si>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</si>
  <si>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</si>
  <si>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</si>
  <si>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</si>
  <si>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</si>
  <si>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</si>
  <si>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</si>
  <si>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</si>
  <si>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</si>
  <si>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</si>
  <si>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</si>
  <si>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</si>
  <si>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</si>
  <si>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</si>
  <si>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</si>
  <si>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</si>
  <si>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</si>
  <si>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</si>
  <si>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</si>
  <si>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</si>
  <si>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</si>
  <si>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</si>
  <si>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</si>
  <si>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</si>
  <si>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</si>
  <si>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</si>
  <si>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</si>
  <si>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</si>
  <si>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</si>
  <si>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</si>
  <si>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</si>
  <si>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</si>
  <si>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</si>
  <si>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</si>
  <si>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</si>
  <si>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</si>
  <si>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</si>
  <si>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</si>
  <si>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</si>
  <si>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</si>
  <si>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</si>
  <si>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</si>
  <si>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</si>
  <si>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</si>
  <si>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</si>
  <si>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</si>
  <si>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</si>
  <si>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</si>
  <si>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</si>
  <si>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</si>
  <si>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</si>
  <si>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</si>
  <si>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</si>
  <si>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</si>
  <si>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</si>
  <si>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</si>
  <si>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</si>
  <si>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</si>
  <si>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</si>
  <si>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</si>
  <si>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</si>
  <si>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</si>
  <si>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</si>
  <si>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</si>
  <si>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</si>
  <si>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</si>
  <si>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</si>
  <si>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</si>
  <si>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</si>
  <si>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</si>
  <si>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</si>
  <si>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</si>
  <si>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</si>
  <si>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</si>
  <si>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</si>
  <si>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</si>
  <si>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</si>
  <si>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</si>
  <si>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</si>
  <si>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</si>
  <si>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</si>
  <si>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</si>
  <si>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</si>
  <si>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</si>
  <si>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</si>
  <si>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</si>
  <si>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</si>
  <si>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</si>
  <si>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</si>
  <si>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</si>
  <si>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</si>
  <si>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</si>
  <si>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</si>
  <si>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</si>
  <si>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</si>
  <si>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</si>
  <si>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</si>
  <si>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</si>
  <si>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</si>
  <si>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</si>
  <si>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</si>
  <si>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</si>
  <si>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</si>
  <si>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</si>
  <si>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</si>
  <si>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</si>
  <si>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</si>
  <si>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</si>
  <si>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</si>
  <si>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</si>
  <si>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</si>
  <si>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</si>
  <si>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</si>
  <si>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</si>
  <si>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</si>
  <si>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</si>
  <si>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</si>
  <si>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</si>
  <si>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</si>
  <si>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</si>
  <si>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</si>
  <si>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</si>
  <si>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</si>
  <si>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</si>
  <si>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</si>
  <si>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</si>
  <si>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</si>
  <si>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</si>
  <si>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</si>
  <si>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</si>
  <si>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</si>
  <si>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</si>
  <si>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</si>
  <si>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</si>
  <si>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</si>
  <si>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</si>
  <si>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</si>
  <si>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</si>
  <si>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</si>
  <si>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</si>
  <si>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</si>
  <si>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</si>
  <si>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</si>
  <si>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</si>
  <si>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</si>
  <si>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</si>
  <si>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</si>
  <si>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</si>
  <si>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</si>
  <si>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</si>
  <si>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</si>
  <si>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</si>
  <si>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</si>
  <si>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</si>
  <si>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</si>
  <si>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</si>
  <si>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</si>
  <si>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</si>
  <si>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</si>
  <si>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</si>
  <si>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</si>
  <si>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</si>
  <si>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</si>
  <si>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</si>
  <si>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</si>
  <si>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</si>
  <si>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</si>
  <si>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</si>
  <si>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</si>
  <si>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</si>
  <si>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</si>
  <si>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</si>
  <si>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</si>
  <si>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</si>
  <si>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</si>
  <si>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</si>
  <si>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</si>
  <si>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</si>
  <si>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</si>
  <si>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</si>
  <si>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</si>
  <si>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</si>
  <si>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</si>
  <si>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</si>
  <si>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</si>
  <si>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</si>
  <si>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</si>
  <si>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</si>
  <si>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</si>
  <si>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</si>
  <si>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</si>
  <si>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</si>
  <si>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</si>
  <si>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</si>
  <si>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</si>
  <si>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</si>
  <si>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</si>
  <si>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</si>
  <si>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</si>
  <si>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</si>
  <si>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</si>
  <si>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</si>
  <si>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</si>
  <si>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</si>
  <si>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</si>
  <si>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</si>
  <si>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</si>
  <si>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</si>
  <si>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</si>
  <si>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</si>
  <si>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</si>
  <si>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</si>
  <si>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</si>
  <si>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</si>
  <si>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</si>
  <si>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</si>
  <si>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</si>
  <si>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</si>
  <si>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</si>
  <si>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</si>
  <si>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</si>
  <si>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</si>
  <si>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</si>
  <si>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</si>
  <si>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</si>
  <si>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</si>
  <si>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</si>
  <si>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</si>
  <si>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</si>
  <si>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</si>
  <si>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</si>
  <si>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</si>
  <si>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</si>
  <si>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</si>
  <si>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</si>
  <si>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</si>
  <si>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</si>
  <si>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</si>
  <si>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</si>
  <si>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</si>
  <si>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</si>
  <si>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</si>
  <si>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</si>
  <si>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</si>
  <si>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</si>
  <si>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</si>
  <si>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</si>
  <si>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</si>
  <si>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</si>
  <si>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</si>
  <si>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</si>
  <si>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</si>
  <si>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</si>
  <si>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</si>
  <si>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</si>
  <si>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</si>
  <si>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</si>
  <si>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</si>
  <si>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</si>
  <si>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</si>
  <si>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</si>
  <si>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</si>
  <si>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</si>
  <si>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</si>
  <si>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</si>
  <si>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</si>
  <si>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</si>
  <si>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</si>
  <si>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</si>
  <si>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</si>
  <si>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</si>
  <si>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</si>
  <si>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</si>
  <si>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</si>
  <si>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</si>
  <si>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</si>
  <si>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</si>
  <si>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</si>
  <si>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</si>
  <si>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</si>
  <si>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</si>
  <si>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</si>
  <si>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</si>
  <si>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</si>
  <si>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</si>
  <si>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</si>
  <si>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</si>
  <si>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</si>
  <si>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</si>
  <si>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</si>
  <si>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</si>
  <si>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</si>
  <si>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</si>
  <si>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</si>
  <si>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</si>
  <si>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</si>
  <si>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</si>
  <si>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</si>
  <si>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</si>
  <si>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</si>
  <si>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</si>
  <si>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</si>
  <si>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</si>
  <si>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</si>
  <si>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</si>
  <si>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</si>
  <si>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</si>
  <si>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</si>
  <si>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</si>
  <si>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</si>
  <si>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</si>
  <si>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</si>
  <si>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</si>
  <si>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</si>
  <si>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</si>
  <si>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</si>
  <si>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</si>
  <si>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</si>
  <si>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</si>
  <si>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</si>
  <si>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</si>
  <si>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</si>
  <si>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</si>
  <si>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</si>
  <si>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</si>
  <si>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</si>
  <si>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</si>
  <si>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</si>
  <si>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</si>
  <si>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</si>
  <si>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</si>
  <si>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</si>
  <si>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</si>
  <si>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</si>
  <si>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</si>
  <si>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</si>
  <si>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</si>
  <si>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</si>
  <si>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</si>
  <si>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</si>
  <si>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</si>
  <si>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</si>
  <si>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</si>
  <si>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</si>
  <si>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</si>
  <si>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</si>
  <si>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</si>
  <si>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</si>
  <si>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</si>
  <si>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</si>
  <si>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</si>
  <si>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</si>
  <si>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</si>
  <si>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</si>
  <si>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</si>
  <si>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</si>
  <si>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</si>
  <si>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</si>
  <si>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</si>
  <si>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</si>
  <si>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</si>
  <si>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</si>
  <si>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</si>
  <si>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</si>
  <si>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</si>
  <si>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</si>
  <si>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</si>
  <si>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</si>
  <si>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</si>
  <si>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</si>
  <si>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</si>
  <si>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</si>
  <si>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</si>
  <si>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</si>
  <si>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</si>
  <si>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</si>
  <si>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</si>
  <si>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</si>
  <si>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</si>
  <si>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</si>
  <si>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</si>
  <si>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</si>
  <si>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</si>
  <si>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</si>
  <si>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</si>
  <si>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</si>
  <si>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</si>
  <si>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</si>
  <si>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</si>
  <si>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</si>
  <si>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</si>
  <si>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</si>
  <si>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</si>
  <si>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</si>
  <si>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</si>
  <si>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</si>
  <si>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</si>
  <si>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</si>
  <si>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</si>
  <si>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</si>
  <si>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</si>
  <si>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</si>
  <si>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</si>
  <si>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</si>
  <si>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</si>
  <si>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</si>
  <si>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</si>
  <si>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</si>
  <si>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</si>
  <si>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</si>
  <si>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</si>
  <si>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</si>
  <si>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</si>
  <si>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</si>
  <si>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</si>
  <si>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</si>
  <si>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</si>
  <si>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</si>
  <si>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</si>
  <si>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</si>
  <si>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</si>
  <si>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</si>
  <si>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</si>
  <si>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</si>
  <si>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</si>
  <si>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</si>
  <si>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</si>
  <si>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</si>
  <si>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</si>
  <si>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</si>
  <si>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</si>
  <si>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</si>
  <si>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</si>
  <si>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</si>
  <si>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</si>
  <si>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</si>
  <si>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</si>
  <si>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</si>
  <si>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</si>
  <si>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</si>
  <si>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</si>
  <si>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</si>
  <si>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</si>
  <si>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</si>
  <si>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</si>
  <si>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</si>
  <si>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</si>
  <si>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</si>
  <si>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</si>
  <si>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</si>
  <si>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</si>
  <si>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</si>
  <si>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</si>
  <si>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</si>
  <si>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</si>
  <si>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</si>
  <si>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</si>
  <si>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</si>
  <si>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</si>
  <si>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</si>
  <si>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</si>
  <si>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</si>
  <si>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</si>
  <si>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</si>
  <si>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</si>
  <si>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</si>
  <si>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</si>
  <si>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</si>
  <si>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</si>
  <si>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</si>
  <si>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</si>
  <si>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</si>
  <si>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</si>
  <si>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</si>
  <si>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</si>
  <si>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</si>
  <si>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</si>
  <si>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</si>
  <si>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</si>
  <si>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</si>
  <si>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</si>
  <si>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</si>
  <si>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</si>
  <si>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</si>
  <si>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</si>
  <si>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</si>
  <si>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</si>
  <si>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</si>
  <si>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</si>
  <si>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</si>
  <si>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</si>
  <si>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</si>
  <si>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</si>
  <si>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</si>
  <si>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</si>
  <si>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</si>
  <si>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</si>
  <si>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</si>
  <si>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</si>
  <si>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</si>
  <si>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</si>
  <si>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</si>
  <si>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</si>
  <si>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</si>
  <si>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</si>
  <si>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</si>
  <si>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</si>
  <si>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</si>
  <si>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</si>
  <si>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</si>
  <si>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</si>
  <si>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</si>
  <si>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</si>
  <si>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</si>
  <si>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</si>
  <si>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</si>
  <si>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</si>
  <si>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</si>
  <si>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</si>
  <si>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</si>
  <si>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</si>
  <si>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</si>
  <si>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</si>
  <si>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</si>
  <si>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</si>
  <si>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</si>
  <si>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</si>
  <si>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</si>
  <si>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</si>
  <si>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</si>
  <si>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</si>
  <si>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</si>
  <si>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</si>
  <si>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</si>
  <si>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</si>
  <si>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</si>
  <si>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</si>
  <si>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</si>
  <si>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</si>
  <si>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</si>
  <si>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</si>
  <si>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</si>
  <si>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</si>
  <si>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</si>
  <si>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</si>
  <si>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</si>
  <si>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</si>
  <si>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</si>
  <si>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</si>
  <si>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</si>
  <si>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</si>
  <si>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</si>
  <si>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</si>
  <si>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</si>
  <si>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</si>
  <si>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</si>
  <si>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</si>
  <si>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</si>
  <si>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</si>
  <si>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</si>
  <si>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</si>
  <si>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</si>
  <si>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</si>
  <si>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</si>
  <si>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</si>
  <si>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</si>
  <si>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</si>
  <si>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</si>
  <si>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</si>
  <si>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</si>
  <si>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</si>
  <si>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</si>
  <si>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</si>
  <si>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</si>
  <si>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</si>
  <si>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</si>
  <si>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</si>
  <si>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</si>
  <si>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</si>
  <si>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</si>
  <si>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</si>
  <si>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</si>
  <si>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</si>
  <si>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</si>
  <si>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</si>
  <si>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</si>
  <si>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</si>
  <si>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</si>
  <si>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</si>
  <si>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</si>
  <si>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</si>
  <si>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</si>
  <si>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</si>
  <si>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</si>
  <si>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</si>
  <si>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</si>
  <si>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</si>
  <si>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</si>
  <si>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</si>
  <si>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</si>
  <si>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</si>
  <si>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</si>
  <si>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</si>
  <si>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</si>
  <si>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</si>
  <si>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</si>
  <si>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</si>
  <si>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</si>
  <si>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</si>
  <si>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</si>
  <si>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</si>
  <si>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</si>
  <si>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</si>
  <si>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</si>
  <si>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</si>
  <si>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</si>
  <si>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</si>
  <si>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</si>
  <si>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</si>
  <si>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</si>
  <si>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</si>
  <si>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</si>
  <si>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</si>
  <si>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</si>
  <si>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</si>
  <si>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</si>
  <si>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</si>
  <si>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</si>
  <si>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</si>
  <si>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</si>
  <si>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</si>
  <si>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</si>
  <si>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</si>
  <si>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</si>
  <si>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</si>
  <si>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</si>
  <si>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</si>
  <si>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</si>
  <si>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</si>
  <si>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</si>
  <si>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</si>
  <si>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</si>
  <si>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</si>
  <si>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</si>
  <si>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</si>
  <si>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</si>
  <si>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</si>
  <si>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</si>
  <si>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</si>
  <si>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</si>
  <si>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</si>
  <si>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</si>
  <si>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</si>
  <si>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</si>
  <si>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</si>
  <si>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</si>
  <si>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</si>
  <si>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</si>
  <si>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</si>
  <si>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</si>
  <si>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</si>
  <si>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</si>
  <si>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</si>
  <si>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</si>
  <si>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</si>
  <si>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</si>
  <si>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</si>
  <si>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</si>
  <si>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</si>
  <si>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</si>
  <si>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</si>
  <si>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</si>
  <si>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</si>
  <si>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</si>
  <si>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</si>
  <si>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</si>
  <si>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</si>
  <si>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</si>
  <si>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</si>
  <si>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</si>
  <si>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</si>
  <si>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</si>
  <si>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</si>
  <si>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</si>
  <si>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</si>
  <si>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</si>
  <si>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</si>
  <si>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</si>
  <si>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</si>
  <si>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</si>
  <si>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</si>
  <si>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</si>
  <si>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</si>
  <si>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</si>
  <si>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</si>
  <si>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</si>
  <si>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</si>
  <si>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</si>
  <si>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</si>
  <si>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</si>
  <si>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</si>
  <si>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</si>
  <si>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</si>
  <si>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</si>
  <si>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</si>
  <si>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</si>
  <si>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</si>
  <si>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</si>
  <si>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</si>
  <si>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</si>
  <si>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</si>
  <si>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</si>
  <si>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</si>
  <si>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</si>
  <si>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</si>
  <si>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</si>
  <si>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</si>
  <si>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</si>
  <si>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</si>
  <si>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</si>
  <si>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</si>
  <si>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</si>
  <si>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</si>
  <si>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</si>
  <si>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</si>
  <si>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</si>
  <si>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</si>
  <si>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</si>
  <si>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</si>
  <si>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</si>
  <si>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</si>
  <si>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</si>
  <si>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</si>
  <si>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</si>
  <si>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</si>
  <si>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</si>
  <si>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</si>
  <si>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</si>
  <si>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</si>
  <si>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</si>
  <si>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</si>
  <si>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</si>
  <si>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</si>
  <si>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</si>
  <si>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</si>
  <si>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</si>
  <si>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</si>
  <si>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</si>
  <si>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</si>
  <si>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</si>
  <si>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</si>
  <si>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</si>
  <si>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</si>
  <si>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</si>
  <si>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</si>
  <si>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</si>
  <si>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</si>
  <si>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</si>
  <si>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</si>
  <si>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</si>
  <si>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</si>
  <si>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</si>
  <si>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</si>
  <si>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</si>
  <si>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</si>
  <si>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</si>
  <si>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</si>
  <si>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</si>
  <si>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</si>
  <si>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</si>
  <si>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</si>
  <si>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</si>
  <si>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</si>
  <si>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</si>
  <si>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</si>
  <si>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</si>
  <si>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</si>
  <si>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</si>
  <si>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</si>
  <si>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</si>
  <si>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</si>
  <si>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</si>
  <si>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</si>
  <si>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</si>
  <si>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</si>
  <si>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</si>
  <si>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</si>
  <si>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</si>
  <si>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</si>
  <si>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</si>
  <si>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</si>
  <si>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</si>
  <si>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</si>
  <si>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</si>
  <si>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</si>
  <si>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</si>
  <si>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</si>
  <si>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</si>
  <si>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</si>
  <si>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</si>
  <si>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</si>
  <si>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</si>
  <si>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</si>
  <si>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</si>
  <si>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</si>
  <si>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</si>
  <si>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</si>
  <si>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</si>
  <si>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</si>
  <si>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</si>
  <si>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</si>
  <si>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</si>
  <si>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</si>
  <si>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</si>
  <si>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</si>
  <si>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</si>
  <si>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</si>
  <si>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</si>
  <si>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</si>
  <si>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</si>
  <si>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</si>
  <si>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</si>
  <si>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</si>
  <si>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</si>
  <si>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</si>
  <si>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</si>
  <si>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</si>
  <si>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</si>
  <si>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</si>
  <si>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</si>
  <si>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</si>
  <si>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</si>
  <si>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</si>
  <si>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</si>
  <si>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</si>
  <si>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</si>
  <si>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</si>
  <si>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</si>
  <si>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</si>
  <si>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</si>
  <si>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</si>
  <si>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</si>
  <si>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</si>
  <si>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</si>
  <si>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</si>
  <si>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</si>
  <si>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</si>
  <si>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</si>
  <si>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</si>
  <si>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</si>
  <si>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</si>
  <si>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</si>
  <si>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</si>
  <si>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</si>
  <si>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</si>
  <si>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</si>
  <si>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</si>
  <si>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</si>
  <si>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</si>
  <si>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</si>
  <si>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</si>
  <si>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</si>
  <si>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</si>
  <si>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</si>
  <si>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</si>
  <si>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</si>
  <si>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</si>
  <si>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</si>
  <si>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</si>
  <si>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</si>
  <si>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</si>
  <si>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</si>
  <si>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</si>
  <si>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</si>
  <si>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</si>
  <si>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</si>
  <si>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</si>
  <si>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</si>
  <si>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</si>
  <si>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</si>
  <si>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</si>
  <si>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</si>
  <si>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</si>
  <si>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</si>
  <si>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</si>
  <si>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</si>
  <si>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</si>
  <si>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</si>
  <si>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</si>
  <si>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</si>
  <si>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</si>
  <si>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</si>
  <si>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</si>
  <si>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</si>
  <si>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</si>
  <si>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</si>
  <si>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</si>
  <si>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</si>
  <si>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</si>
  <si>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</si>
  <si>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</si>
  <si>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</si>
  <si>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</si>
  <si>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</si>
  <si>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</si>
  <si>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</si>
  <si>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</si>
  <si>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</si>
  <si>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</si>
  <si>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</si>
  <si>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</si>
  <si>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</si>
  <si>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</si>
  <si>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</si>
  <si>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</si>
  <si>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</si>
  <si>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</si>
  <si>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</si>
  <si>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</si>
  <si>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</si>
  <si>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</si>
  <si>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</si>
  <si>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</si>
  <si>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</si>
  <si>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</si>
  <si>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</si>
  <si>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</si>
  <si>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</si>
  <si>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</si>
  <si>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</si>
  <si>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</si>
  <si>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</si>
  <si>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</si>
  <si>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</si>
  <si>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</si>
  <si>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</si>
  <si>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</si>
  <si>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</si>
  <si>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</si>
  <si>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</si>
  <si>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</si>
  <si>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</si>
  <si>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</si>
  <si>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</si>
  <si>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</si>
  <si>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</si>
  <si>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</si>
  <si>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</si>
  <si>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</si>
  <si>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</si>
  <si>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</si>
  <si>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</si>
  <si>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</si>
  <si>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</si>
  <si>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</si>
  <si>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</si>
  <si>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</si>
  <si>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</si>
  <si>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</si>
  <si>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</si>
  <si>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</si>
  <si>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</si>
  <si>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</si>
  <si>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</si>
  <si>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</si>
  <si>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</si>
  <si>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</si>
  <si>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</si>
  <si>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</si>
  <si>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</si>
  <si>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</si>
  <si>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</si>
  <si>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</si>
  <si>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</si>
  <si>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</si>
  <si>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</si>
  <si>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</si>
  <si>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</si>
  <si>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</si>
  <si>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</si>
  <si>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</si>
  <si>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</si>
  <si>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</si>
  <si>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</si>
  <si>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</si>
  <si>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</si>
  <si>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</si>
  <si>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</si>
  <si>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</si>
  <si>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</si>
  <si>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</si>
  <si>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</si>
  <si>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</si>
  <si>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</si>
  <si>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</si>
  <si>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</si>
  <si>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</si>
  <si>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</si>
  <si>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</si>
  <si>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</si>
  <si>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</si>
  <si>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</si>
  <si>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</si>
  <si>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</si>
  <si>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</si>
  <si>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</si>
  <si>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</si>
  <si>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</si>
  <si>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</si>
  <si>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</si>
  <si>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</si>
  <si>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</si>
  <si>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</si>
  <si>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</si>
  <si>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</si>
  <si>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</si>
  <si>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</si>
  <si>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</si>
  <si>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</si>
  <si>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</si>
  <si>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</si>
  <si>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</si>
  <si>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</si>
  <si>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</si>
  <si>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</si>
  <si>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</si>
  <si>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</si>
  <si>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</si>
  <si>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</si>
  <si>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</si>
  <si>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</si>
  <si>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</si>
  <si>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</si>
  <si>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</si>
  <si>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</si>
  <si>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</si>
  <si>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</si>
  <si>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</si>
  <si>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</si>
  <si>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</si>
  <si>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</si>
  <si>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</si>
  <si>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</si>
  <si>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</si>
  <si>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</si>
  <si>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</si>
  <si>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</si>
  <si>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</si>
  <si>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</si>
  <si>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</si>
  <si>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</si>
  <si>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</si>
  <si>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</si>
  <si>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</si>
  <si>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</si>
  <si>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</si>
  <si>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</si>
  <si>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</si>
  <si>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</si>
  <si>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</si>
  <si>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</si>
  <si>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</si>
  <si>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</si>
  <si>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</si>
  <si>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</si>
  <si>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</si>
  <si>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</si>
  <si>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</si>
  <si>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</si>
  <si>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</si>
  <si>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</si>
  <si>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</si>
  <si>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</si>
  <si>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</si>
  <si>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</si>
  <si>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</si>
  <si>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</si>
  <si>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</si>
  <si>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</si>
  <si>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</si>
  <si>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</si>
  <si>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</si>
  <si>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</si>
  <si>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</si>
  <si>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</si>
  <si>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</si>
  <si>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</si>
  <si>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</si>
  <si>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</si>
  <si>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</si>
  <si>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</si>
  <si>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</si>
  <si>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</si>
  <si>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</si>
  <si>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</si>
  <si>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</si>
  <si>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</si>
  <si>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</si>
  <si>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</si>
  <si>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</si>
  <si>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</si>
  <si>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</si>
  <si>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</si>
  <si>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</si>
  <si>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</si>
  <si>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</si>
  <si>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</si>
  <si>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</si>
  <si>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</si>
  <si>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</si>
  <si>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</si>
  <si>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</si>
  <si>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</si>
  <si>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</si>
  <si>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</si>
  <si>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</si>
  <si>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</si>
  <si>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</si>
  <si>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</si>
  <si>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</si>
  <si>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</si>
  <si>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</si>
  <si>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</si>
  <si>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</si>
  <si>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</si>
  <si>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</si>
  <si>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</si>
  <si>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</si>
  <si>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</si>
  <si>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</si>
  <si>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</si>
  <si>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</si>
  <si>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</si>
  <si>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</si>
  <si>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</si>
  <si>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</si>
  <si>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</si>
  <si>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</si>
  <si>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</si>
  <si>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</si>
  <si>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</si>
  <si>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</si>
  <si>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</si>
  <si>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</si>
  <si>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</si>
  <si>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</si>
  <si>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</si>
  <si>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</si>
  <si>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</si>
  <si>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</si>
  <si>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</si>
  <si>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</si>
  <si>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</si>
  <si>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</si>
  <si>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</si>
  <si>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</si>
  <si>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</si>
  <si>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</si>
  <si>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</si>
  <si>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</si>
  <si>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</si>
  <si>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</si>
  <si>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</si>
  <si>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</si>
  <si>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</si>
  <si>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</si>
  <si>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</si>
  <si>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</si>
  <si>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</si>
  <si>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</si>
  <si>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</si>
  <si>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</si>
  <si>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</si>
  <si>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</si>
  <si>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</si>
  <si>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</si>
  <si>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</si>
  <si>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</si>
  <si>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</si>
  <si>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</si>
  <si>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</si>
  <si>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</si>
  <si>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</si>
  <si>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</si>
  <si>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</si>
  <si>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</si>
  <si>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</si>
  <si>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</si>
  <si>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</si>
  <si>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</si>
  <si>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</si>
  <si>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</si>
  <si>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</si>
  <si>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</si>
  <si>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</si>
  <si>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</si>
  <si>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</si>
  <si>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</si>
  <si>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</si>
  <si>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</si>
  <si>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</si>
  <si>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</si>
  <si>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</si>
  <si>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</si>
  <si>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</si>
  <si>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</si>
  <si>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</si>
  <si>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</si>
  <si>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</si>
  <si>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</si>
  <si>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</si>
  <si>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</si>
  <si>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</si>
  <si>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</si>
  <si>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</si>
  <si>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</si>
  <si>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</si>
  <si>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</si>
  <si>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</si>
  <si>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</si>
  <si>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</si>
  <si>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</si>
  <si>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</si>
  <si>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</si>
  <si>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</si>
  <si>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</si>
  <si>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</si>
  <si>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</si>
  <si>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</si>
  <si>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</si>
  <si>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</si>
  <si>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</si>
  <si>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</si>
  <si>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</si>
  <si>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</si>
  <si>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</si>
  <si>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</si>
  <si>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</si>
  <si>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</si>
  <si>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</si>
  <si>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</si>
  <si>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</si>
  <si>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</si>
  <si>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</si>
  <si>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</si>
  <si>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</si>
  <si>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</si>
  <si>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</si>
  <si>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</si>
  <si>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</si>
  <si>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</si>
  <si>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</si>
  <si>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</si>
  <si>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</si>
  <si>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</si>
  <si>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</si>
  <si>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</si>
  <si>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</si>
  <si>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</si>
  <si>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</si>
  <si>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</si>
  <si>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</si>
  <si>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</si>
  <si>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</si>
  <si>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</si>
  <si>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</si>
  <si>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</si>
  <si>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</si>
  <si>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</si>
  <si>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</si>
  <si>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</si>
  <si>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</si>
  <si>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</si>
  <si>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</si>
  <si>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</si>
  <si>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</si>
  <si>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</si>
  <si>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</si>
  <si>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</si>
  <si>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</si>
  <si>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</si>
  <si>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</si>
  <si>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</si>
  <si>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</si>
  <si>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</si>
  <si>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</si>
  <si>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</si>
  <si>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</si>
  <si>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</si>
  <si>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</si>
  <si>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</si>
  <si>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</si>
  <si>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</si>
  <si>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</si>
  <si>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</si>
  <si>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</si>
  <si>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</si>
  <si>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</si>
  <si>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</si>
  <si>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</si>
  <si>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</si>
  <si>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</si>
  <si>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</si>
  <si>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</si>
  <si>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</si>
  <si>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</si>
  <si>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</si>
  <si>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</si>
  <si>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</si>
  <si>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</si>
  <si>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</si>
  <si>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</si>
  <si>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</si>
  <si>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</si>
  <si>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</si>
  <si>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</si>
  <si>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</si>
  <si>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</si>
  <si>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</si>
  <si>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</si>
  <si>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</si>
  <si>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</si>
  <si>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</si>
  <si>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</si>
  <si>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</si>
  <si>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</si>
  <si>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</si>
  <si>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</si>
  <si>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</si>
  <si>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</si>
  <si>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</si>
  <si>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</si>
  <si>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</si>
  <si>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</si>
  <si>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</si>
  <si>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</si>
  <si>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</si>
  <si>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</si>
  <si>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</si>
  <si>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</si>
  <si>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</si>
  <si>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</si>
  <si>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</si>
  <si>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</si>
  <si>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</si>
  <si>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</si>
  <si>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</si>
  <si>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</si>
  <si>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</si>
  <si>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</si>
  <si>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</si>
  <si>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</si>
  <si>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</si>
  <si>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</si>
  <si>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</si>
  <si>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</si>
  <si>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</si>
  <si>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</si>
  <si>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</si>
  <si>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</si>
  <si>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</si>
  <si>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</si>
  <si>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</si>
  <si>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</si>
  <si>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</si>
  <si>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</si>
  <si>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</si>
  <si>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</si>
  <si>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</si>
  <si>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</si>
  <si>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</si>
  <si>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</si>
  <si>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</si>
  <si>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</si>
  <si>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</si>
  <si>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</si>
  <si>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</si>
  <si>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</si>
  <si>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</si>
  <si>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</si>
  <si>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</si>
  <si>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</si>
  <si>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</si>
  <si>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</si>
  <si>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</si>
  <si>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</si>
  <si>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</si>
  <si>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</si>
  <si>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</si>
  <si>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</si>
  <si>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</si>
  <si>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</si>
  <si>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</si>
  <si>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</si>
  <si>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</si>
  <si>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</si>
  <si>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</si>
  <si>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</si>
  <si>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</si>
  <si>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</si>
  <si>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</si>
  <si>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</si>
  <si>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</si>
  <si>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</si>
  <si>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</si>
  <si>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</si>
  <si>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</si>
  <si>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</si>
  <si>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</si>
  <si>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</si>
  <si>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</si>
  <si>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</si>
  <si>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</si>
  <si>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</si>
  <si>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</si>
  <si>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</si>
  <si>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</si>
  <si>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</si>
  <si>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</si>
  <si>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</si>
  <si>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</si>
  <si>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</si>
  <si>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</si>
  <si>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</si>
  <si>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</si>
  <si>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</si>
  <si>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</si>
  <si>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</si>
  <si>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</si>
  <si>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</si>
  <si>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</si>
  <si>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</si>
  <si>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</si>
  <si>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</si>
  <si>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</si>
  <si>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</si>
  <si>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</si>
  <si>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</si>
  <si>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</si>
  <si>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</si>
  <si>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</si>
  <si>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</si>
  <si>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</si>
  <si>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</si>
  <si>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</si>
  <si>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</si>
  <si>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</si>
  <si>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</si>
  <si>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</si>
  <si>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</si>
  <si>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</si>
  <si>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</si>
  <si>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</si>
  <si>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</si>
  <si>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</si>
  <si>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</si>
  <si>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</si>
  <si>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</si>
  <si>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</si>
  <si>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</si>
  <si>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</si>
  <si>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</si>
  <si>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</si>
  <si>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</si>
  <si>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</si>
  <si>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</si>
  <si>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</si>
  <si>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</si>
  <si>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</si>
  <si>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</si>
  <si>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</si>
  <si>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</si>
  <si>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</si>
  <si>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</si>
  <si>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</si>
  <si>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</si>
  <si>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</si>
  <si>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</si>
  <si>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</si>
  <si>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</si>
  <si>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</si>
  <si>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</si>
  <si>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</si>
  <si>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</si>
  <si>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</si>
  <si>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</si>
  <si>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</si>
  <si>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</si>
  <si>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</si>
  <si>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</si>
  <si>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</si>
  <si>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</si>
  <si>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</si>
  <si>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</si>
  <si>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</si>
  <si>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</si>
  <si>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</si>
  <si>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</si>
  <si>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</si>
  <si>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</si>
  <si>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</si>
  <si>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</si>
  <si>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</si>
  <si>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</si>
  <si>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</si>
  <si>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</si>
  <si>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</si>
  <si>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</si>
  <si>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</si>
  <si>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</si>
  <si>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</si>
  <si>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</si>
  <si>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</si>
  <si>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</si>
  <si>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</si>
  <si>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</si>
  <si>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</si>
  <si>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</si>
  <si>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</si>
  <si>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</si>
  <si>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</si>
  <si>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</si>
  <si>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</si>
  <si>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</si>
  <si>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</si>
  <si>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</si>
  <si>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</si>
  <si>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</si>
  <si>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</si>
  <si>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</si>
  <si>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</si>
  <si>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</si>
  <si>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</si>
  <si>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</si>
  <si>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</si>
  <si>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</si>
  <si>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</si>
  <si>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</si>
  <si>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</si>
  <si>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</si>
  <si>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</si>
  <si>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</si>
  <si>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</si>
  <si>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</si>
  <si>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</si>
  <si>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</si>
  <si>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</si>
  <si>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</si>
  <si>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</si>
  <si>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</si>
  <si>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</si>
  <si>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</si>
  <si>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</si>
  <si>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</si>
  <si>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</si>
  <si>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</si>
  <si>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</si>
  <si>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</si>
  <si>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</si>
  <si>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</si>
  <si>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</si>
  <si>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</si>
  <si>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</si>
  <si>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</si>
  <si>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</si>
  <si>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</si>
  <si>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</si>
  <si>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</si>
  <si>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</si>
  <si>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</si>
  <si>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</si>
  <si>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</si>
  <si>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</si>
  <si>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</si>
  <si>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</si>
  <si>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</si>
  <si>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</si>
  <si>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</si>
  <si>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</si>
  <si>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</si>
  <si>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</si>
  <si>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</si>
  <si>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</si>
  <si>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</si>
  <si>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</si>
  <si>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</si>
  <si>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</si>
  <si>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</si>
  <si>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</si>
  <si>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</si>
  <si>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</si>
  <si>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</si>
  <si>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</si>
  <si>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</si>
  <si>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</si>
  <si>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</si>
  <si>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</si>
  <si>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</si>
  <si>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</si>
  <si>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</si>
  <si>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</si>
  <si>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</si>
  <si>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</si>
  <si>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</si>
  <si>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</si>
  <si>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</si>
  <si>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</si>
  <si>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</si>
  <si>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</si>
  <si>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</si>
  <si>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</si>
  <si>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</si>
  <si>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</si>
  <si>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</si>
  <si>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</si>
  <si>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</si>
  <si>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</si>
  <si>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</si>
  <si>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</si>
  <si>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</si>
  <si>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</si>
  <si>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</si>
  <si>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</si>
  <si>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</si>
  <si>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</si>
  <si>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</si>
  <si>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</si>
  <si>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</si>
  <si>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</si>
  <si>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</si>
  <si>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</si>
  <si>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</si>
  <si>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</si>
  <si>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</si>
  <si>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</si>
  <si>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</si>
  <si>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</si>
  <si>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</si>
  <si>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</si>
  <si>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</si>
  <si>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</si>
  <si>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</si>
  <si>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</si>
  <si>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</si>
  <si>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</si>
  <si>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</si>
  <si>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</si>
  <si>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</si>
  <si>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</si>
  <si>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</si>
  <si>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</si>
  <si>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</si>
  <si>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</si>
  <si>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</si>
  <si>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</si>
  <si>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</si>
  <si>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</si>
  <si>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</si>
  <si>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</si>
  <si>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</si>
  <si>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</si>
  <si>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</si>
  <si>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</si>
  <si>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</si>
  <si>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</si>
  <si>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</si>
  <si>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</si>
  <si>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</si>
  <si>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</si>
  <si>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</si>
  <si>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</si>
  <si>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</si>
  <si>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</si>
  <si>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</si>
  <si>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</si>
  <si>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</si>
  <si>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</si>
  <si>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</si>
  <si>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</si>
  <si>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</si>
  <si>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</si>
  <si>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</si>
  <si>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</si>
  <si>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</si>
  <si>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</si>
  <si>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</si>
  <si>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</si>
  <si>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</si>
  <si>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</si>
  <si>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</si>
  <si>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</si>
  <si>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</si>
  <si>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</si>
  <si>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</si>
  <si>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</si>
  <si>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</si>
  <si>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</si>
  <si>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</si>
  <si>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</si>
  <si>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</si>
  <si>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</si>
  <si>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</si>
  <si>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</si>
  <si>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</si>
  <si>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</si>
  <si>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</si>
  <si>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</si>
  <si>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</si>
  <si>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</si>
  <si>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</si>
  <si>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</si>
  <si>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</si>
  <si>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</si>
  <si>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</si>
  <si>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</si>
  <si>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</si>
  <si>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</si>
  <si>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</si>
  <si>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</si>
  <si>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</si>
  <si>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</si>
  <si>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</si>
  <si>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</si>
  <si>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</si>
  <si>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</si>
  <si>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</si>
  <si>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</si>
  <si>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</si>
  <si>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</si>
  <si>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</si>
  <si>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</si>
  <si>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</si>
  <si>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</si>
  <si>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</si>
  <si>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</si>
  <si>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</si>
  <si>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</si>
  <si>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</si>
  <si>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</si>
  <si>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</si>
  <si>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</si>
  <si>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</si>
  <si>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</si>
  <si>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</si>
  <si>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</si>
  <si>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</si>
  <si>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</si>
  <si>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</si>
  <si>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</si>
  <si>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</si>
  <si>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</si>
  <si>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</si>
  <si>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</si>
  <si>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</si>
  <si>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</si>
  <si>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</si>
  <si>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</si>
  <si>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</si>
  <si>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</si>
  <si>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</si>
  <si>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</si>
  <si>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</si>
  <si>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</si>
  <si>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</si>
  <si>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</si>
  <si>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</si>
  <si>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</si>
  <si>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</si>
  <si>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</si>
  <si>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</si>
  <si>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</si>
  <si>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</si>
  <si>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</si>
  <si>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</si>
  <si>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</si>
  <si>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</si>
  <si>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</si>
  <si>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</si>
  <si>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</si>
  <si>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</si>
  <si>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</si>
  <si>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</si>
  <si>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</si>
  <si>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</si>
  <si>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</si>
  <si>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</si>
  <si>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</si>
  <si>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</si>
  <si>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</si>
  <si>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</si>
  <si>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</si>
  <si>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</si>
  <si>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</si>
  <si>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</si>
  <si>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</si>
  <si>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</si>
  <si>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</si>
  <si>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</si>
  <si>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</si>
  <si>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</si>
  <si>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</si>
  <si>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</si>
  <si>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</si>
  <si>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</si>
  <si>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</si>
  <si>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</si>
  <si>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</si>
  <si>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</si>
  <si>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</si>
  <si>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</si>
  <si>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</si>
  <si>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</si>
  <si>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</si>
  <si>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</si>
  <si>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</si>
  <si>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</si>
  <si>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</si>
  <si>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</si>
  <si>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</si>
  <si>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</si>
  <si>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</si>
  <si>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</si>
  <si>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</si>
  <si>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</si>
  <si>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</si>
  <si>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</si>
  <si>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</si>
  <si>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</si>
  <si>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</si>
  <si>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</si>
  <si>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</si>
  <si>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</si>
  <si>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</si>
  <si>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</si>
  <si>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</si>
  <si>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</si>
  <si>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</si>
  <si>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</si>
  <si>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</si>
  <si>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</si>
  <si>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</si>
  <si>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</si>
  <si>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</si>
  <si>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</si>
  <si>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</si>
  <si>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</si>
  <si>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</si>
  <si>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</si>
  <si>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</si>
  <si>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</si>
  <si>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</si>
  <si>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</si>
  <si>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</si>
  <si>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</si>
  <si>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</si>
  <si>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</si>
  <si>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</si>
  <si>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</si>
  <si>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</si>
  <si>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</si>
  <si>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</si>
  <si>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</si>
  <si>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</si>
  <si>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</si>
  <si>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</si>
  <si>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</si>
  <si>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</si>
  <si>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</si>
  <si>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</si>
  <si>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</si>
  <si>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</si>
  <si>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</si>
  <si>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</si>
  <si>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</si>
  <si>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</si>
  <si>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</si>
  <si>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</si>
  <si>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</si>
  <si>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</si>
  <si>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</si>
  <si>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</si>
  <si>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</si>
  <si>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</si>
  <si>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</si>
  <si>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</si>
  <si>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</si>
  <si>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</si>
  <si>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</si>
  <si>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</si>
  <si>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</si>
  <si>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</si>
  <si>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</si>
  <si>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</si>
  <si>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</si>
  <si>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</si>
  <si>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</si>
  <si>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</si>
  <si>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</si>
  <si>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</si>
  <si>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</si>
  <si>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</si>
  <si>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</si>
  <si>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</si>
  <si>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</si>
  <si>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</si>
  <si>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</si>
  <si>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</si>
  <si>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</si>
  <si>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</si>
  <si>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</si>
  <si>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</si>
  <si>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</si>
  <si>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</si>
  <si>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</si>
  <si>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</si>
  <si>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</si>
  <si>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</si>
  <si>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</si>
  <si>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</si>
  <si>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</si>
  <si>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</si>
  <si>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</si>
  <si>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</si>
  <si>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</si>
  <si>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</si>
  <si>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</si>
  <si>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</si>
  <si>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</si>
  <si>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</si>
  <si>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</si>
  <si>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</si>
  <si>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</si>
  <si>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</si>
  <si>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</si>
  <si>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</si>
  <si>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</si>
  <si>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</si>
  <si>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</si>
  <si>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</si>
  <si>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</si>
  <si>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</si>
  <si>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</si>
  <si>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</si>
  <si>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</si>
  <si>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</si>
  <si>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</si>
  <si>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</si>
  <si>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</si>
  <si>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</si>
  <si>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</si>
  <si>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</si>
  <si>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</si>
  <si>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</si>
  <si>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</si>
  <si>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</si>
  <si>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</si>
  <si>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</si>
  <si>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</si>
  <si>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</si>
  <si>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</si>
  <si>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</si>
  <si>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</si>
  <si>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</si>
  <si>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</si>
  <si>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</si>
  <si>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</si>
  <si>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</si>
  <si>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</si>
  <si>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</si>
  <si>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</si>
  <si>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</si>
  <si>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</si>
  <si>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</si>
  <si>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</si>
  <si>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</si>
  <si>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</si>
  <si>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</si>
  <si>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</si>
  <si>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</si>
  <si>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</si>
  <si>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</si>
  <si>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</si>
  <si>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</si>
  <si>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</si>
  <si>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</si>
  <si>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</si>
  <si>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</si>
  <si>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</si>
  <si>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</si>
  <si>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</si>
  <si>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</si>
  <si>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</si>
  <si>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</si>
  <si>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</si>
  <si>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</si>
  <si>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</si>
  <si>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</si>
  <si>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</si>
  <si>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</si>
  <si>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</si>
  <si>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</si>
  <si>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</si>
  <si>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</si>
  <si>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</si>
  <si>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</si>
  <si>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</si>
  <si>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</si>
  <si>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</si>
  <si>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</si>
  <si>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</si>
  <si>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</si>
  <si>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</si>
  <si>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</si>
  <si>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</si>
  <si>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</si>
  <si>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</si>
  <si>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</si>
  <si>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</si>
  <si>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</si>
  <si>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</si>
  <si>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</si>
  <si>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</si>
  <si>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</si>
  <si>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</si>
  <si>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</si>
  <si>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</si>
  <si>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</si>
  <si>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</si>
  <si>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</si>
  <si>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</si>
  <si>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</si>
  <si>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</si>
  <si>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</si>
  <si>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</si>
  <si>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</si>
  <si>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</si>
  <si>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</si>
  <si>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</si>
  <si>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</si>
  <si>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</si>
  <si>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</si>
  <si>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</si>
  <si>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</si>
  <si>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</si>
  <si>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</si>
  <si>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</si>
  <si>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</si>
  <si>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</si>
  <si>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</si>
  <si>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</si>
  <si>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</si>
  <si>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</si>
  <si>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</si>
  <si>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</si>
  <si>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</si>
  <si>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</si>
  <si>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</si>
  <si>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</si>
  <si>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</si>
  <si>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</si>
  <si>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</si>
  <si>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</si>
  <si>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</si>
  <si>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</si>
  <si>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</si>
  <si>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</si>
  <si>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</si>
  <si>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</si>
  <si>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</si>
  <si>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</si>
  <si>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</si>
  <si>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</si>
  <si>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</si>
  <si>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</si>
  <si>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</si>
  <si>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</si>
  <si>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</si>
  <si>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</si>
  <si>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</si>
  <si>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</si>
  <si>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</si>
  <si>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</si>
  <si>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</si>
  <si>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</si>
  <si>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</si>
  <si>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</si>
  <si>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</si>
  <si>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</si>
  <si>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</si>
  <si>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</si>
  <si>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</si>
  <si>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</si>
  <si>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</si>
  <si>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</si>
  <si>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</si>
  <si>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</si>
  <si>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</si>
  <si>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</si>
  <si>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</si>
  <si>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</si>
  <si>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</si>
  <si>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</si>
  <si>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</si>
  <si>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</si>
  <si>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</si>
  <si>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</si>
  <si>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</si>
  <si>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</si>
  <si>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</si>
  <si>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</si>
  <si>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</si>
  <si>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</si>
  <si>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</si>
  <si>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</si>
  <si>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</si>
  <si>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</si>
  <si>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</si>
  <si>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</si>
  <si>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</si>
  <si>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</si>
  <si>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</si>
  <si>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</si>
  <si>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</si>
  <si>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</si>
  <si>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</si>
  <si>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</si>
  <si>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</si>
  <si>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</si>
  <si>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</si>
  <si>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</si>
  <si>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</si>
  <si>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</si>
  <si>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</si>
  <si>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</si>
  <si>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</si>
  <si>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</si>
  <si>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</si>
  <si>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</si>
  <si>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</si>
  <si>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</si>
  <si>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</si>
  <si>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</si>
  <si>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</si>
  <si>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</si>
  <si>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</si>
  <si>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</si>
  <si>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</si>
  <si>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</si>
  <si>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</si>
  <si>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</si>
  <si>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</si>
  <si>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</si>
  <si>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</si>
  <si>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</si>
  <si>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</si>
  <si>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</si>
  <si>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</si>
  <si>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</si>
  <si>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</si>
  <si>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</si>
  <si>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</si>
  <si>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</si>
  <si>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</si>
  <si>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</si>
  <si>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</si>
  <si>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</si>
  <si>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</si>
  <si>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</si>
  <si>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</si>
  <si>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</si>
  <si>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</si>
  <si>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</si>
  <si>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</si>
  <si>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</si>
  <si>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</si>
  <si>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</si>
  <si>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</si>
  <si>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</si>
  <si>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</si>
  <si>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</si>
  <si>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</si>
  <si>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</si>
  <si>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</si>
  <si>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</si>
  <si>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</si>
  <si>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</si>
  <si>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</si>
  <si>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</si>
  <si>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</si>
  <si>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</si>
  <si>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</si>
  <si>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</si>
  <si>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</si>
  <si>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</si>
  <si>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</si>
  <si>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</si>
  <si>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</si>
  <si>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</si>
  <si>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</si>
  <si>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</si>
  <si>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</si>
  <si>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</si>
  <si>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</si>
  <si>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</si>
  <si>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</si>
  <si>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</si>
  <si>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</si>
  <si>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</si>
  <si>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</si>
  <si>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</si>
  <si>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</si>
  <si>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</si>
  <si>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</si>
  <si>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</si>
  <si>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</si>
  <si>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</si>
  <si>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</si>
  <si>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</si>
  <si>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</si>
  <si>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</si>
  <si>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</si>
  <si>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</si>
  <si>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</si>
  <si>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</si>
  <si>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</si>
  <si>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</si>
  <si>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</si>
  <si>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</si>
  <si>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</si>
  <si>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</si>
  <si>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</si>
  <si>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</si>
  <si>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</si>
  <si>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</si>
  <si>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</si>
  <si>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</si>
  <si>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</si>
  <si>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</si>
  <si>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</si>
  <si>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</si>
  <si>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</si>
  <si>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</si>
  <si>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</si>
  <si>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</si>
  <si>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</si>
  <si>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</si>
  <si>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</si>
  <si>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</si>
  <si>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</si>
  <si>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</si>
  <si>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</si>
  <si>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</si>
  <si>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</si>
  <si>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</si>
  <si>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</si>
  <si>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</si>
  <si>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</si>
  <si>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</si>
  <si>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</si>
  <si>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</si>
  <si>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</si>
  <si>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</si>
  <si>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</si>
  <si>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</si>
  <si>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</si>
  <si>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</si>
  <si>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</si>
  <si>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</si>
  <si>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</si>
  <si>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</si>
  <si>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</si>
  <si>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</si>
  <si>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</si>
  <si>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</si>
  <si>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</si>
  <si>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</si>
  <si>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</si>
  <si>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</si>
  <si>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</si>
  <si>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</si>
  <si>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</si>
  <si>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</si>
  <si>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</si>
  <si>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</si>
  <si>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</si>
  <si>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</si>
  <si>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</si>
  <si>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</si>
  <si>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</si>
  <si>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</si>
  <si>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</si>
  <si>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</si>
  <si>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</si>
  <si>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</si>
  <si>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</si>
  <si>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</si>
  <si>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</si>
  <si>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</si>
  <si>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</si>
  <si>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</si>
  <si>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</si>
  <si>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</si>
  <si>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</si>
  <si>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</si>
  <si>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</si>
  <si>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</si>
  <si>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</si>
  <si>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</si>
  <si>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</si>
  <si>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</si>
  <si>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</si>
  <si>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</si>
  <si>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</si>
  <si>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</si>
  <si>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</si>
  <si>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</si>
  <si>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</si>
  <si>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</si>
  <si>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</si>
  <si>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</si>
  <si>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</si>
  <si>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</si>
  <si>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</si>
  <si>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</si>
  <si>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</si>
  <si>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</si>
  <si>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</si>
  <si>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</si>
  <si>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</si>
  <si>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</si>
  <si>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</si>
  <si>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</si>
  <si>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</si>
  <si>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</si>
  <si>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</si>
  <si>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</si>
  <si>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</si>
  <si>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</si>
  <si>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</si>
  <si>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</si>
  <si>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</si>
  <si>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</si>
  <si>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</si>
  <si>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</si>
  <si>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</si>
  <si>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</si>
  <si>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</si>
  <si>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</si>
  <si>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</si>
  <si>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</si>
  <si>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</si>
  <si>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</si>
  <si>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</si>
  <si>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</si>
  <si>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</si>
  <si>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</si>
  <si>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</si>
  <si>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</si>
  <si>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</si>
  <si>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</si>
  <si>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</si>
  <si>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</si>
  <si>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</si>
  <si>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</si>
  <si>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</si>
  <si>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</si>
  <si>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</si>
  <si>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</si>
  <si>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</si>
  <si>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</si>
  <si>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</si>
  <si>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</si>
  <si>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</si>
  <si>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</si>
  <si>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</si>
  <si>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</si>
  <si>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</si>
  <si>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</si>
  <si>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</si>
  <si>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</si>
  <si>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</si>
  <si>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</si>
  <si>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</si>
  <si>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</si>
  <si>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</si>
  <si>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</si>
  <si>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</si>
  <si>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</si>
  <si>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</si>
  <si>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</si>
  <si>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</si>
  <si>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</si>
  <si>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</si>
  <si>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</si>
  <si>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</si>
  <si>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</si>
  <si>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</si>
  <si>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</si>
  <si>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</si>
  <si>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</si>
  <si>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</si>
  <si>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</si>
  <si>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</si>
  <si>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</si>
  <si>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</si>
  <si>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</si>
  <si>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</si>
  <si>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</si>
  <si>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</si>
  <si>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</si>
  <si>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</si>
  <si>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</si>
  <si>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</si>
  <si>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</si>
  <si>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</si>
  <si>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</si>
  <si>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</si>
  <si>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</si>
  <si>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</si>
  <si>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</si>
  <si>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</si>
  <si>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</si>
  <si>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</si>
  <si>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</si>
  <si>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</si>
  <si>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</si>
  <si>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</si>
  <si>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</si>
  <si>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</si>
  <si>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</si>
  <si>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</si>
  <si>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</si>
  <si>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</si>
  <si>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</si>
  <si>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</si>
  <si>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</si>
  <si>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</si>
  <si>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</si>
  <si>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</si>
  <si>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</si>
  <si>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</si>
  <si>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</si>
  <si>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</si>
  <si>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</si>
  <si>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</si>
  <si>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</si>
  <si>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</si>
  <si>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</si>
  <si>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</si>
  <si>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</si>
  <si>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</si>
  <si>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</si>
  <si>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</si>
  <si>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</si>
  <si>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</si>
  <si>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</si>
  <si>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</si>
  <si>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</si>
  <si>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</si>
  <si>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</si>
  <si>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</si>
  <si>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</si>
  <si>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</si>
  <si>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</si>
  <si>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</si>
  <si>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</si>
  <si>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</si>
  <si>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</si>
  <si>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</si>
  <si>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</si>
  <si>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</si>
  <si>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</si>
  <si>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</si>
  <si>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</si>
  <si>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</si>
  <si>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</si>
  <si>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</si>
  <si>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</si>
  <si>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</si>
  <si>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</si>
  <si>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</si>
  <si>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</si>
  <si>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</si>
  <si>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</si>
  <si>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</si>
  <si>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</si>
  <si>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</si>
  <si>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</si>
  <si>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</si>
  <si>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</si>
  <si>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</si>
  <si>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</si>
  <si>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</si>
  <si>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</si>
  <si>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</si>
  <si>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</si>
  <si>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</si>
  <si>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</si>
  <si>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</si>
  <si>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</si>
  <si>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</si>
  <si>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</si>
  <si>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</si>
  <si>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</si>
  <si>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</si>
  <si>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</si>
  <si>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</si>
  <si>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</si>
  <si>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</si>
  <si>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</si>
  <si>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</si>
  <si>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</si>
  <si>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</si>
  <si>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</si>
  <si>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</si>
  <si>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</si>
  <si>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</si>
  <si>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</si>
  <si>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</si>
  <si>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</si>
  <si>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</si>
  <si>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</si>
  <si>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</si>
  <si>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</si>
  <si>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</si>
  <si>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</si>
  <si>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</si>
  <si>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</si>
  <si>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</si>
  <si>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</si>
  <si>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</si>
  <si>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</si>
  <si>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</si>
  <si>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</si>
  <si>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</si>
  <si>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</si>
  <si>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</si>
  <si>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</si>
  <si>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</si>
  <si>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</si>
  <si>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</si>
  <si>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</si>
  <si>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</si>
  <si>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</si>
  <si>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</si>
  <si>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</si>
  <si>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</si>
  <si>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</si>
  <si>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</si>
  <si>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</si>
  <si>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</si>
  <si>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</si>
  <si>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</si>
  <si>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</si>
  <si>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</si>
  <si>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</si>
  <si>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</si>
  <si>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</si>
  <si>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</si>
  <si>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</si>
  <si>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</si>
  <si>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</si>
  <si>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</si>
  <si>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</si>
  <si>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</si>
  <si>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</si>
  <si>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</si>
  <si>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</si>
  <si>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</si>
  <si>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</si>
  <si>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</si>
  <si>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</si>
  <si>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</si>
  <si>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</si>
  <si>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</si>
  <si>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</si>
  <si>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</si>
  <si>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</si>
  <si>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</si>
  <si>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</si>
  <si>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</si>
  <si>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</si>
  <si>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</si>
  <si>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</si>
  <si>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</si>
  <si>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</si>
  <si>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</si>
  <si>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</si>
  <si>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</si>
  <si>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</si>
  <si>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</si>
  <si>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</si>
  <si>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</si>
  <si>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</si>
  <si>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</si>
  <si>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</si>
  <si>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</si>
  <si>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</si>
  <si>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</si>
  <si>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</si>
  <si>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</si>
  <si>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</si>
  <si>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</si>
  <si>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</si>
  <si>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</si>
  <si>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</si>
  <si>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</si>
  <si>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</si>
  <si>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</si>
  <si>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</si>
  <si>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</si>
  <si>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</si>
  <si>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</si>
  <si>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</si>
  <si>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</si>
  <si>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</si>
  <si>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</si>
  <si>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</si>
  <si>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</si>
  <si>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</si>
  <si>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</si>
  <si>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</si>
  <si>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</si>
  <si>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</si>
  <si>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</si>
  <si>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</si>
  <si>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</si>
  <si>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</si>
  <si>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</si>
  <si>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</si>
  <si>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</si>
  <si>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</si>
  <si>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</si>
  <si>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</si>
  <si>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</si>
  <si>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</si>
  <si>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</si>
  <si>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</si>
  <si>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</si>
  <si>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</si>
  <si>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</si>
  <si>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</si>
  <si>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</si>
  <si>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</si>
  <si>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</si>
  <si>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</si>
  <si>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</si>
  <si>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</si>
  <si>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</si>
  <si>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</si>
  <si>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</si>
  <si>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</si>
  <si>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</si>
  <si>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</si>
  <si>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</si>
  <si>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</si>
  <si>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</si>
  <si>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</si>
  <si>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</si>
  <si>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</si>
  <si>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</si>
  <si>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</si>
  <si>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</si>
  <si>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</si>
  <si>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</si>
  <si>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</si>
  <si>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</si>
  <si>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</si>
  <si>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</si>
  <si>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</si>
  <si>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</si>
  <si>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</si>
  <si>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</si>
  <si>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</si>
  <si>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</si>
  <si>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</si>
  <si>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</si>
  <si>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</si>
  <si>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</si>
  <si>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</si>
  <si>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</si>
  <si>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</si>
  <si>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</si>
  <si>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</si>
  <si>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</si>
  <si>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</si>
  <si>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</si>
  <si>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</si>
  <si>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</si>
  <si>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</si>
  <si>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</si>
  <si>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</si>
  <si>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</si>
  <si>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</si>
  <si>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</si>
  <si>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</si>
  <si>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</si>
  <si>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</si>
  <si>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</si>
  <si>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</si>
  <si>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</si>
  <si>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</si>
  <si>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</si>
  <si>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</si>
  <si>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</si>
  <si>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</si>
  <si>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</si>
  <si>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</si>
  <si>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</si>
  <si>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</si>
  <si>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</si>
  <si>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</si>
  <si>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</si>
  <si>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</si>
  <si>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</si>
  <si>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</si>
  <si>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</si>
  <si>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</si>
  <si>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</si>
  <si>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</si>
  <si>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</si>
  <si>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</si>
  <si>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</si>
  <si>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</si>
  <si>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</si>
  <si>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</si>
  <si>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</si>
  <si>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</si>
  <si>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</si>
  <si>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</si>
  <si>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</si>
  <si>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</si>
  <si>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</si>
  <si>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</si>
  <si>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</si>
  <si>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</si>
  <si>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</si>
  <si>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</si>
  <si>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</si>
  <si>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</si>
  <si>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</si>
  <si>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</si>
  <si>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</si>
  <si>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</si>
  <si>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</si>
  <si>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</si>
  <si>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</si>
  <si>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</si>
  <si>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</si>
  <si>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</si>
  <si>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</si>
  <si>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</si>
  <si>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</si>
  <si>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</si>
  <si>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</si>
  <si>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</si>
  <si>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</si>
  <si>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</si>
  <si>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</si>
  <si>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</si>
  <si>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</si>
  <si>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</si>
  <si>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</si>
  <si>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</si>
  <si>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</si>
  <si>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</si>
  <si>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</si>
  <si>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</si>
  <si>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</si>
  <si>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</si>
  <si>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</si>
  <si>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</si>
  <si>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</si>
  <si>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</si>
  <si>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</si>
  <si>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</si>
  <si>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</si>
  <si>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</si>
  <si>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</si>
  <si>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</si>
  <si>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</si>
  <si>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</si>
  <si>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</si>
  <si>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</si>
  <si>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</si>
  <si>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</si>
  <si>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</si>
  <si>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</si>
  <si>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</si>
  <si>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</si>
  <si>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</si>
  <si>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</si>
  <si>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</si>
  <si>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</si>
  <si>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</si>
  <si>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</si>
  <si>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</si>
  <si>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</si>
  <si>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</si>
  <si>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</si>
  <si>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</si>
  <si>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</si>
  <si>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</si>
  <si>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</si>
  <si>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</si>
  <si>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</si>
  <si>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</si>
  <si>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</si>
  <si>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</si>
  <si>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</si>
  <si>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</si>
  <si>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</si>
  <si>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</si>
  <si>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</si>
  <si>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</si>
  <si>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</si>
  <si>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</si>
  <si>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</si>
  <si>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</si>
  <si>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</si>
  <si>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</si>
  <si>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</si>
  <si>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</si>
  <si>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</si>
  <si>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</si>
  <si>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</si>
  <si>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</si>
  <si>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</si>
  <si>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</si>
  <si>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</si>
  <si>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</si>
  <si>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</si>
  <si>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</si>
  <si>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</si>
  <si>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</si>
  <si>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</si>
  <si>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</si>
  <si>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</si>
  <si>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</si>
  <si>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</si>
  <si>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</si>
  <si>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</si>
  <si>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</si>
  <si>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</si>
  <si>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</si>
  <si>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</si>
  <si>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</si>
  <si>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</si>
  <si>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</si>
  <si>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</si>
  <si>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</si>
  <si>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</si>
  <si>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</si>
  <si>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</si>
  <si>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</si>
  <si>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</si>
  <si>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</si>
  <si>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</si>
  <si>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</si>
  <si>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</si>
  <si>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</si>
  <si>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</si>
  <si>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</si>
  <si>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</si>
  <si>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</si>
  <si>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</si>
  <si>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</si>
  <si>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</si>
  <si>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</si>
  <si>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</si>
  <si>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</si>
  <si>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</si>
  <si>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</si>
  <si>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</si>
  <si>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</si>
  <si>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</si>
  <si>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</si>
  <si>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</si>
  <si>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</si>
  <si>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</si>
  <si>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</si>
  <si>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</si>
  <si>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</si>
  <si>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</si>
  <si>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</si>
  <si>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</si>
  <si>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</si>
  <si>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</si>
  <si>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</si>
  <si>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</si>
  <si>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</si>
  <si>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</si>
  <si>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</si>
  <si>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</si>
  <si>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</si>
  <si>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</si>
  <si>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</si>
  <si>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</si>
  <si>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</si>
  <si>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</si>
  <si>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</si>
  <si>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</si>
  <si>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</si>
  <si>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</si>
  <si>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</si>
  <si>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</si>
  <si>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</si>
  <si>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</si>
  <si>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</si>
  <si>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</si>
  <si>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</si>
  <si>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</si>
  <si>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</si>
  <si>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</si>
  <si>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</si>
  <si>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</si>
  <si>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</si>
  <si>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</si>
  <si>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</si>
  <si>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</si>
  <si>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</si>
  <si>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</si>
  <si>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</si>
  <si>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</si>
  <si>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</si>
  <si>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</si>
  <si>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</si>
  <si>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</si>
  <si>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</si>
  <si>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</si>
  <si>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</si>
  <si>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</si>
  <si>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</si>
  <si>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</si>
  <si>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</si>
  <si>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</si>
  <si>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</si>
  <si>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</si>
  <si>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</si>
  <si>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</si>
  <si>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</si>
  <si>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</si>
  <si>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</si>
  <si>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</si>
  <si>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</si>
  <si>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</si>
  <si>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</si>
  <si>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</si>
  <si>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</si>
  <si>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</si>
  <si>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</si>
  <si>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</si>
  <si>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</si>
  <si>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</si>
  <si>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</si>
  <si>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</si>
  <si>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</si>
  <si>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</si>
  <si>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</si>
  <si>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</si>
  <si>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</si>
  <si>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</si>
  <si>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</si>
  <si>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</si>
  <si>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</si>
  <si>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</si>
  <si>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</si>
  <si>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</si>
  <si>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</si>
  <si>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</si>
  <si>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</si>
  <si>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</si>
  <si>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</si>
  <si>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</si>
  <si>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</si>
  <si>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</si>
  <si>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</si>
  <si>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</si>
  <si>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</si>
  <si>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</si>
  <si>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</si>
  <si>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</si>
  <si>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</si>
  <si>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</si>
  <si>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</si>
  <si>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</si>
  <si>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</si>
  <si>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</si>
  <si>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</si>
  <si>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</si>
  <si>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</si>
  <si>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</si>
  <si>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</si>
  <si>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</si>
  <si>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</si>
  <si>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</si>
  <si>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</si>
  <si>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</si>
  <si>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</si>
  <si>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</si>
  <si>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</si>
  <si>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</si>
  <si>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</si>
  <si>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</si>
  <si>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</si>
  <si>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</si>
  <si>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</si>
  <si>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</si>
  <si>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</si>
  <si>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</si>
  <si>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</si>
  <si>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</si>
  <si>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</si>
  <si>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</si>
  <si>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</si>
  <si>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</si>
  <si>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</si>
  <si>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</si>
  <si>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</si>
  <si>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</si>
  <si>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</si>
  <si>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</si>
  <si>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</si>
  <si>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</si>
  <si>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</si>
  <si>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</si>
  <si>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</si>
  <si>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</si>
  <si>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</si>
  <si>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</si>
  <si>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</si>
  <si>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</si>
  <si>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</si>
  <si>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</si>
  <si>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</si>
  <si>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</si>
  <si>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</si>
  <si>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</si>
  <si>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</si>
  <si>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</si>
  <si>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</si>
  <si>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</si>
  <si>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</si>
  <si>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</si>
  <si>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</si>
  <si>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</si>
  <si>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</si>
  <si>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</si>
  <si>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</si>
  <si>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</si>
  <si>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</si>
  <si>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</si>
  <si>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</si>
  <si>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</si>
  <si>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</si>
  <si>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</si>
  <si>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</si>
  <si>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</si>
  <si>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</si>
  <si>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</si>
  <si>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</si>
  <si>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</si>
  <si>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</si>
  <si>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</si>
  <si>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</si>
  <si>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</si>
  <si>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</si>
  <si>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</si>
  <si>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</si>
  <si>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</si>
  <si>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</si>
  <si>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</si>
  <si>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</si>
  <si>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</si>
  <si>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</si>
  <si>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</si>
  <si>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</si>
  <si>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</si>
  <si>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</si>
  <si>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</si>
  <si>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</si>
  <si>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</si>
  <si>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</si>
  <si>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</si>
  <si>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</si>
  <si>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</si>
  <si>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</si>
  <si>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</si>
  <si>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</si>
  <si>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</si>
  <si>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</si>
  <si>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</si>
  <si>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</si>
  <si>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</si>
  <si>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</si>
  <si>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</si>
  <si>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</si>
  <si>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</si>
  <si>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</si>
  <si>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</si>
  <si>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</si>
  <si>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</si>
  <si>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</si>
  <si>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</si>
  <si>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</si>
  <si>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</si>
  <si>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</si>
  <si>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</si>
  <si>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</si>
  <si>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</si>
  <si>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</si>
  <si>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</si>
  <si>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</si>
  <si>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</si>
  <si>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</si>
  <si>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</si>
  <si>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</si>
  <si>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</si>
  <si>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</si>
  <si>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</si>
  <si>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</si>
  <si>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</si>
  <si>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</si>
  <si>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</si>
  <si>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</si>
  <si>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</si>
  <si>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</si>
  <si>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</si>
  <si>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</si>
  <si>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</si>
  <si>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</si>
  <si>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</si>
  <si>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</si>
  <si>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</si>
  <si>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</si>
  <si>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</si>
  <si>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</si>
  <si>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</si>
  <si>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</si>
  <si>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</si>
  <si>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</si>
  <si>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</si>
  <si>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</si>
  <si>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</si>
  <si>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</si>
  <si>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</si>
  <si>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</si>
  <si>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</si>
  <si>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</si>
  <si>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</si>
  <si>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</si>
  <si>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</si>
  <si>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</si>
  <si>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</si>
  <si>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</si>
  <si>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</si>
  <si>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</si>
  <si>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</si>
  <si>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</si>
  <si>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</si>
  <si>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</si>
  <si>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</si>
  <si>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</si>
  <si>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</si>
  <si>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</si>
  <si>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</si>
  <si>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</si>
  <si>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</si>
  <si>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</si>
  <si>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</si>
  <si>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</si>
  <si>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</si>
  <si>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</si>
  <si>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</si>
  <si>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</si>
  <si>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</si>
  <si>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</si>
  <si>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</si>
  <si>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</si>
  <si>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</si>
  <si>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</si>
  <si>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</si>
  <si>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</si>
  <si>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</si>
  <si>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</si>
  <si>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</si>
  <si>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</si>
  <si>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</si>
  <si>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</si>
  <si>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</si>
  <si>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</si>
  <si>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</si>
  <si>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</si>
  <si>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</si>
  <si>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</si>
  <si>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</si>
  <si>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</si>
  <si>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</si>
  <si>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</si>
  <si>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</si>
  <si>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</si>
  <si>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</si>
  <si>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</si>
  <si>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</si>
  <si>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</si>
  <si>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</si>
  <si>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</si>
  <si>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</si>
  <si>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</si>
  <si>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</si>
  <si>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</si>
  <si>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</si>
  <si>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</si>
  <si>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</si>
  <si>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</si>
  <si>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</si>
  <si>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</si>
  <si>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</si>
  <si>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</si>
  <si>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</si>
  <si>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</si>
  <si>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</si>
  <si>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</si>
  <si>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</si>
  <si>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</si>
  <si>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</si>
  <si>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</si>
  <si>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</si>
  <si>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</si>
  <si>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</si>
  <si>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</si>
  <si>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</si>
  <si>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</si>
  <si>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</si>
  <si>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</si>
  <si>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</si>
  <si>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</si>
  <si>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</si>
  <si>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</si>
  <si>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</si>
  <si>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</si>
  <si>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</si>
  <si>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</si>
  <si>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</si>
  <si>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</si>
  <si>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</si>
  <si>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</si>
  <si>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</si>
  <si>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</si>
  <si>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</si>
  <si>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</si>
  <si>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</si>
  <si>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</si>
  <si>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</si>
  <si>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</si>
  <si>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</si>
  <si>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</si>
  <si>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</si>
  <si>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</si>
  <si>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</si>
  <si>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</si>
  <si>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</si>
  <si>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</si>
  <si>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</si>
  <si>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</si>
  <si>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</si>
  <si>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</si>
  <si>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</si>
  <si>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</si>
  <si>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</si>
  <si>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</si>
  <si>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</si>
  <si>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</si>
  <si>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</si>
  <si>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</si>
  <si>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</si>
  <si>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</si>
  <si>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</si>
  <si>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</si>
  <si>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</si>
  <si>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</si>
  <si>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</si>
  <si>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</si>
  <si>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</si>
  <si>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</si>
  <si>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</si>
  <si>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</si>
  <si>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</si>
  <si>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</si>
  <si>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</si>
  <si>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</si>
  <si>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</si>
  <si>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</si>
  <si>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</si>
  <si>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</si>
  <si>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</si>
  <si>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</si>
  <si>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</si>
  <si>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</si>
  <si>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</si>
  <si>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</si>
  <si>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</si>
  <si>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</si>
  <si>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</si>
  <si>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</si>
  <si>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</si>
  <si>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</si>
  <si>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</si>
  <si>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</si>
  <si>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</si>
  <si>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</si>
  <si>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</si>
  <si>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</si>
  <si>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</si>
  <si>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</si>
  <si>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</si>
  <si>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</si>
  <si>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</si>
  <si>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</si>
  <si>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</si>
  <si>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</si>
  <si>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</si>
  <si>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</si>
  <si>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</si>
  <si>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</si>
  <si>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</si>
  <si>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</si>
  <si>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</si>
  <si>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</si>
  <si>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</si>
  <si>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</si>
  <si>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</si>
  <si>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</si>
  <si>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</si>
  <si>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</si>
  <si>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</si>
  <si>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</si>
  <si>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</si>
  <si>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</si>
  <si>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</si>
  <si>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</si>
  <si>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</si>
  <si>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</si>
  <si>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</si>
  <si>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</si>
  <si>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</si>
  <si>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</si>
  <si>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</si>
  <si>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</si>
  <si>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</si>
  <si>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</si>
  <si>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</si>
  <si>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</si>
  <si>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</si>
  <si>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</si>
  <si>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</si>
  <si>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</si>
  <si>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</si>
  <si>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</si>
  <si>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</si>
  <si>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</si>
  <si>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</si>
  <si>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</si>
  <si>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</si>
  <si>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</si>
  <si>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</si>
  <si>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</si>
  <si>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</si>
  <si>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</si>
  <si>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</si>
  <si>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</si>
  <si>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</si>
  <si>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</si>
  <si>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</si>
  <si>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</si>
  <si>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</si>
  <si>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</si>
  <si>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</si>
  <si>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</si>
  <si>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</si>
  <si>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</si>
  <si>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</si>
  <si>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</si>
  <si>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</si>
  <si>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</si>
  <si>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</si>
  <si>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</si>
  <si>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</si>
  <si>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</si>
  <si>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</si>
  <si>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</si>
  <si>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</si>
  <si>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</si>
  <si>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</si>
  <si>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</si>
  <si>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</si>
  <si>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</si>
  <si>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</si>
  <si>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</si>
  <si>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</si>
  <si>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</si>
  <si>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</si>
  <si>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</si>
  <si>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</si>
  <si>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</si>
  <si>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</si>
  <si>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</si>
  <si>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</si>
  <si>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</si>
  <si>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</si>
  <si>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</si>
  <si>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</si>
  <si>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</si>
  <si>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</si>
  <si>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</si>
  <si>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</si>
  <si>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</si>
  <si>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</si>
  <si>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</si>
  <si>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</si>
  <si>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</si>
  <si>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</si>
  <si>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</si>
  <si>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</si>
  <si>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</si>
  <si>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</si>
  <si>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</si>
  <si>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</si>
  <si>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</si>
  <si>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</si>
  <si>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</si>
  <si>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</si>
  <si>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</si>
  <si>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</si>
  <si>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</si>
  <si>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</si>
  <si>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</si>
  <si>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</si>
  <si>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</si>
  <si>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</si>
  <si>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</si>
  <si>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</si>
  <si>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</si>
  <si>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</si>
  <si>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</si>
  <si>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</si>
  <si>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</si>
  <si>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</si>
  <si>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</si>
  <si>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</si>
  <si>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</si>
  <si>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</si>
  <si>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</si>
  <si>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</si>
  <si>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</si>
  <si>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</si>
  <si>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</si>
  <si>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</si>
  <si>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</si>
  <si>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</si>
  <si>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</si>
  <si>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</si>
  <si>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</si>
  <si>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</si>
  <si>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</si>
  <si>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</si>
  <si>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</si>
  <si>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</si>
  <si>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</si>
  <si>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</si>
  <si>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</si>
  <si>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</si>
  <si>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</si>
  <si>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</si>
  <si>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</si>
  <si>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</si>
  <si>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</si>
  <si>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</si>
  <si>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</si>
  <si>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</si>
  <si>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</si>
  <si>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</si>
  <si>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</si>
  <si>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</si>
  <si>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</si>
  <si>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</si>
  <si>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</si>
  <si>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</si>
  <si>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</si>
  <si>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</si>
  <si>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</si>
  <si>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</si>
  <si>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</si>
  <si>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</si>
  <si>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</si>
  <si>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</si>
  <si>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</si>
  <si>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</si>
  <si>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</si>
  <si>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</si>
  <si>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</si>
  <si>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</si>
  <si>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</si>
  <si>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</si>
  <si>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</si>
  <si>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</si>
  <si>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</si>
  <si>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</si>
  <si>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</si>
  <si>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</si>
  <si>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</si>
  <si>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</si>
  <si>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</si>
  <si>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</si>
  <si>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</si>
  <si>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</si>
  <si>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</si>
  <si>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</si>
  <si>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</si>
  <si>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</si>
  <si>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</si>
  <si>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</si>
  <si>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</si>
  <si>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</si>
  <si>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</si>
  <si>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</si>
  <si>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</si>
  <si>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</si>
  <si>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</si>
  <si>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</si>
  <si>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</si>
  <si>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</si>
  <si>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</si>
  <si>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</si>
  <si>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</si>
  <si>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</si>
  <si>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</si>
  <si>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</si>
  <si>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</si>
  <si>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</si>
  <si>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</si>
  <si>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</si>
  <si>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</si>
  <si>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</si>
  <si>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</si>
  <si>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</si>
  <si>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</si>
  <si>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</si>
  <si>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</si>
  <si>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</si>
  <si>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</si>
  <si>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</si>
  <si>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</si>
  <si>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</si>
  <si>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</si>
  <si>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</si>
  <si>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</si>
  <si>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</si>
  <si>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</si>
  <si>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</si>
  <si>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</si>
  <si>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</si>
  <si>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</si>
  <si>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</si>
  <si>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</si>
  <si>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</si>
  <si>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</si>
  <si>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</si>
  <si>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</si>
  <si>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</si>
  <si>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</si>
  <si>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</si>
  <si>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</si>
  <si>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</si>
  <si>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</si>
  <si>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</si>
  <si>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</si>
  <si>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</si>
  <si>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</si>
  <si>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</si>
  <si>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</si>
  <si>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</si>
  <si>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</si>
  <si>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</si>
  <si>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</si>
  <si>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</si>
  <si>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</si>
  <si>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</si>
  <si>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</si>
  <si>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</si>
  <si>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</si>
  <si>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</si>
  <si>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</si>
  <si>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</si>
  <si>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</si>
  <si>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</si>
  <si>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</si>
  <si>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</si>
  <si>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</si>
  <si>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</si>
  <si>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</si>
  <si>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</si>
  <si>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</si>
  <si>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</si>
  <si>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</si>
  <si>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</si>
  <si>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</si>
  <si>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</si>
  <si>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</si>
  <si>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</si>
  <si>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</si>
  <si>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</si>
  <si>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</si>
  <si>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</si>
  <si>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</si>
  <si>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</si>
  <si>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</si>
  <si>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</si>
  <si>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</si>
  <si>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</si>
  <si>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</si>
  <si>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</si>
  <si>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</si>
  <si>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</si>
  <si>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</si>
  <si>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</si>
  <si>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</si>
  <si>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</si>
  <si>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</si>
  <si>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</si>
  <si>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</si>
  <si>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</si>
  <si>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</si>
  <si>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</si>
  <si>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</si>
  <si>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</si>
  <si>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</si>
  <si>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</si>
  <si>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</si>
  <si>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</si>
  <si>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</si>
  <si>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</si>
  <si>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</si>
  <si>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</si>
  <si>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</si>
  <si>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</si>
  <si>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</si>
  <si>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</si>
  <si>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</si>
  <si>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</si>
  <si>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</si>
  <si>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</si>
  <si>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</si>
  <si>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</si>
  <si>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</si>
  <si>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</si>
  <si>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</si>
  <si>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</si>
  <si>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</si>
  <si>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</si>
  <si>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</si>
  <si>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</si>
  <si>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</si>
  <si>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</si>
  <si>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</si>
  <si>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</si>
  <si>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</si>
  <si>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</si>
  <si>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</si>
  <si>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</si>
  <si>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</si>
  <si>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</si>
  <si>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</si>
  <si>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</si>
  <si>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</si>
  <si>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</si>
  <si>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</si>
  <si>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</si>
  <si>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</si>
  <si>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</si>
  <si>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</si>
  <si>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</si>
  <si>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</si>
  <si>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</si>
  <si>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</si>
  <si>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</si>
  <si>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</si>
  <si>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</si>
  <si>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</si>
  <si>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</si>
  <si>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</si>
  <si>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</si>
  <si>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</si>
  <si>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</si>
  <si>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</si>
  <si>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</si>
  <si>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</si>
  <si>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</si>
  <si>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</si>
  <si>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</si>
  <si>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</si>
  <si>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</si>
  <si>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</si>
  <si>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</si>
  <si>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</si>
  <si>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</si>
  <si>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</si>
  <si>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</si>
  <si>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</si>
  <si>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</si>
  <si>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</si>
  <si>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</si>
  <si>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</si>
  <si>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</si>
  <si>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</si>
  <si>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</si>
  <si>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</si>
  <si>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</si>
  <si>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</si>
  <si>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</si>
  <si>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</si>
  <si>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</si>
  <si>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</si>
  <si>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</si>
  <si>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</si>
  <si>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</si>
  <si>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</si>
  <si>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</si>
  <si>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</si>
  <si>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</si>
  <si>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</si>
  <si>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</si>
  <si>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</si>
  <si>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</si>
  <si>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</si>
  <si>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</si>
  <si>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</si>
  <si>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</si>
  <si>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</si>
  <si>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</si>
  <si>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</si>
  <si>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</si>
  <si>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</si>
  <si>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</si>
  <si>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</si>
  <si>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</si>
  <si>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</si>
  <si>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</si>
  <si>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</si>
  <si>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</si>
  <si>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</si>
  <si>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</si>
  <si>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</si>
  <si>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</si>
  <si>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</si>
  <si>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</si>
  <si>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</si>
  <si>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</si>
  <si>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</si>
  <si>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</si>
  <si>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</si>
  <si>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</si>
  <si>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</si>
  <si>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</si>
  <si>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</si>
  <si>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</si>
  <si>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</si>
  <si>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</si>
  <si>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</si>
  <si>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</si>
  <si>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</si>
  <si>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</si>
  <si>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</si>
  <si>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</si>
  <si>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</si>
  <si>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</si>
  <si>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</si>
  <si>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</si>
  <si>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</si>
  <si>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</si>
  <si>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</si>
  <si>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</si>
  <si>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</si>
  <si>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</si>
  <si>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</si>
  <si>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</si>
  <si>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</si>
  <si>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</si>
  <si>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</si>
  <si>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</si>
  <si>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</si>
  <si>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</si>
  <si>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</si>
  <si>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</si>
  <si>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</si>
  <si>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</si>
  <si>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</si>
  <si>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</si>
  <si>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</si>
  <si>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</si>
  <si>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</si>
  <si>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</si>
  <si>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</si>
  <si>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</si>
  <si>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</si>
  <si>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</si>
  <si>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</si>
  <si>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</si>
  <si>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</si>
  <si>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</si>
  <si>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</si>
  <si>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</si>
  <si>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</si>
  <si>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</si>
  <si>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</si>
  <si>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</si>
  <si>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</si>
  <si>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</si>
  <si>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</si>
  <si>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</si>
  <si>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</si>
  <si>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</si>
  <si>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</si>
  <si>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</si>
  <si>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</si>
  <si>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</si>
  <si>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</si>
  <si>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</si>
  <si>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</si>
  <si>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</si>
  <si>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</si>
  <si>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</si>
  <si>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</si>
  <si>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</si>
  <si>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</si>
  <si>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</si>
  <si>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</si>
  <si>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</si>
  <si>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</si>
  <si>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</si>
  <si>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</si>
  <si>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</si>
  <si>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</si>
  <si>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</si>
  <si>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</si>
  <si>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</si>
  <si>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</si>
  <si>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</si>
  <si>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</si>
  <si>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</si>
  <si>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</si>
  <si>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</si>
  <si>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</si>
  <si>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</si>
  <si>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</si>
  <si>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</si>
  <si>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</si>
  <si>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</si>
  <si>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</si>
  <si>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</si>
  <si>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</si>
  <si>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</si>
  <si>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</si>
  <si>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</si>
  <si>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</si>
  <si>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</si>
  <si>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</si>
  <si>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</si>
  <si>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</si>
  <si>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</si>
  <si>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</si>
  <si>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</si>
  <si>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</si>
  <si>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</si>
  <si>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</si>
  <si>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</si>
  <si>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</si>
  <si>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</si>
  <si>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</si>
  <si>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</si>
  <si>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</si>
  <si>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</si>
  <si>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</si>
  <si>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</si>
  <si>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</si>
  <si>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</si>
  <si>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</si>
  <si>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</si>
  <si>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</si>
  <si>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</si>
  <si>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</si>
  <si>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</si>
  <si>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</si>
  <si>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</si>
  <si>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</si>
  <si>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</si>
  <si>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</si>
  <si>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</si>
  <si>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</si>
  <si>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</si>
  <si>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</si>
  <si>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</si>
  <si>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</si>
  <si>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</si>
  <si>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</si>
  <si>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</si>
  <si>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</si>
  <si>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</si>
  <si>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</si>
  <si>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</si>
  <si>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</si>
  <si>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</si>
  <si>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</si>
  <si>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</si>
  <si>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</si>
  <si>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</si>
  <si>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</si>
  <si>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</si>
  <si>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</si>
  <si>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</si>
  <si>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</si>
  <si>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</si>
  <si>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</si>
  <si>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</si>
  <si>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</si>
  <si>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</si>
  <si>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</si>
  <si>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</si>
  <si>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</si>
  <si>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</si>
  <si>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</si>
  <si>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</si>
  <si>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</si>
  <si>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</si>
  <si>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</si>
  <si>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</si>
  <si>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</si>
  <si>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</si>
  <si>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</si>
  <si>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</si>
  <si>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</si>
  <si>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</si>
  <si>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</si>
  <si>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</si>
  <si>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</si>
  <si>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</si>
  <si>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</si>
  <si>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</si>
  <si>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</si>
  <si>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</si>
  <si>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</si>
  <si>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</si>
  <si>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</si>
  <si>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</si>
  <si>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</si>
  <si>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</si>
  <si>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</si>
  <si>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</si>
  <si>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</si>
  <si>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</si>
  <si>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</si>
  <si>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</si>
  <si>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</si>
  <si>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</si>
  <si>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</si>
  <si>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</si>
  <si>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</si>
  <si>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</si>
  <si>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</si>
  <si>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</si>
  <si>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</si>
  <si>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</si>
  <si>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</si>
  <si>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</si>
  <si>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</si>
  <si>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</si>
  <si>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</si>
  <si>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</si>
  <si>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</si>
  <si>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</si>
  <si>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</si>
  <si>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</si>
  <si>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</si>
  <si>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</si>
  <si>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</si>
  <si>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</si>
  <si>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</si>
  <si>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</si>
  <si>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</si>
  <si>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</si>
  <si>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</si>
  <si>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</si>
  <si>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</si>
  <si>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</si>
  <si>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</si>
  <si>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</si>
  <si>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</si>
  <si>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</si>
  <si>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</si>
  <si>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</si>
  <si>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</si>
  <si>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</si>
  <si>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</si>
  <si>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</si>
  <si>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</si>
  <si>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</si>
  <si>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</si>
  <si>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</si>
  <si>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</si>
  <si>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</si>
  <si>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</si>
  <si>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</si>
  <si>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</si>
  <si>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</si>
  <si>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</si>
  <si>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</si>
  <si>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</si>
  <si>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</si>
  <si>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</si>
  <si>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</si>
  <si>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</si>
  <si>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</si>
  <si>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</si>
  <si>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</si>
  <si>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</si>
  <si>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</si>
  <si>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</si>
  <si>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</si>
  <si>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</si>
  <si>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</si>
  <si>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</si>
  <si>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</si>
  <si>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</si>
  <si>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</si>
  <si>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</si>
  <si>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</si>
  <si>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</si>
  <si>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</si>
  <si>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</si>
  <si>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</si>
  <si>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</si>
  <si>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</si>
  <si>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</si>
  <si>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</si>
  <si>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</si>
  <si>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</si>
  <si>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</si>
  <si>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</si>
  <si>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</si>
  <si>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</si>
  <si>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</si>
  <si>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</si>
  <si>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</si>
  <si>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</si>
  <si>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</si>
  <si>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</si>
  <si>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</si>
  <si>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</si>
  <si>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</si>
  <si>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</si>
  <si>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</si>
  <si>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</si>
  <si>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</si>
  <si>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</si>
  <si>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</si>
  <si>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</si>
  <si>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</si>
  <si>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</si>
  <si>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</si>
  <si>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</si>
  <si>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</si>
  <si>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</si>
  <si>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</si>
  <si>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</si>
  <si>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</si>
  <si>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</si>
  <si>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</si>
  <si>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</si>
  <si>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</si>
  <si>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</si>
  <si>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</si>
  <si>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</si>
  <si>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</si>
  <si>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</si>
  <si>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</si>
  <si>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</si>
  <si>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</si>
  <si>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</si>
  <si>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</si>
  <si>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</si>
  <si>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</si>
  <si>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</si>
  <si>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</si>
  <si>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</si>
  <si>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</si>
  <si>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</si>
  <si>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</si>
  <si>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</si>
  <si>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</si>
  <si>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</si>
  <si>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</si>
  <si>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</si>
  <si>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</si>
  <si>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</si>
  <si>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</si>
  <si>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</si>
  <si>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</si>
  <si>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</si>
  <si>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</si>
  <si>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</si>
  <si>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</si>
  <si>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</si>
  <si>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</si>
  <si>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</si>
  <si>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</si>
  <si>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</si>
  <si>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</si>
  <si>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</si>
  <si>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</si>
  <si>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</si>
  <si>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</si>
  <si>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</si>
  <si>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</si>
  <si>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</si>
  <si>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</si>
  <si>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</si>
  <si>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</si>
  <si>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</si>
  <si>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</si>
  <si>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</si>
  <si>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</si>
  <si>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</si>
  <si>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</si>
  <si>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</si>
  <si>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</si>
  <si>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</si>
  <si>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</si>
  <si>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</si>
  <si>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</si>
  <si>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</si>
  <si>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</si>
  <si>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</si>
  <si>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</si>
  <si>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</si>
  <si>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</si>
  <si>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</si>
  <si>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</si>
  <si>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</si>
  <si>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</si>
  <si>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</si>
  <si>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</si>
  <si>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</si>
  <si>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</si>
  <si>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</si>
  <si>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</si>
  <si>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</si>
  <si>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</si>
  <si>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</si>
  <si>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</si>
  <si>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</si>
  <si>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</si>
  <si>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</si>
  <si>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</si>
  <si>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</si>
  <si>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</si>
  <si>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</si>
  <si>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</si>
  <si>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</si>
  <si>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</si>
  <si>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</si>
  <si>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</si>
  <si>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</si>
  <si>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</si>
  <si>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</si>
  <si>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</si>
  <si>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</si>
  <si>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</si>
  <si>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</si>
  <si>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</si>
  <si>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</si>
  <si>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</si>
  <si>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</si>
  <si>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</si>
  <si>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</si>
  <si>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</si>
  <si>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</si>
  <si>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</si>
  <si>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</si>
  <si>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</si>
  <si>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</si>
  <si>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</si>
  <si>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</si>
  <si>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</si>
  <si>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</si>
  <si>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</si>
  <si>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</si>
  <si>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</si>
  <si>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</si>
  <si>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</si>
  <si>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</si>
  <si>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</si>
  <si>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</si>
  <si>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</si>
  <si>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</si>
  <si>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</si>
  <si>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</si>
  <si>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</si>
  <si>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</si>
  <si>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</si>
  <si>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</si>
  <si>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</si>
  <si>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</si>
  <si>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</si>
  <si>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</si>
  <si>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</si>
  <si>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</si>
  <si>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</si>
  <si>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</si>
  <si>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</si>
  <si>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</si>
  <si>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</si>
  <si>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</si>
  <si>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</si>
  <si>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</si>
  <si>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</si>
  <si>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</si>
  <si>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</si>
  <si>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</si>
  <si>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</si>
  <si>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</si>
  <si>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</si>
  <si>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</si>
  <si>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</si>
  <si>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</si>
  <si>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</si>
  <si>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</si>
  <si>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</si>
  <si>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</si>
  <si>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</si>
  <si>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</si>
  <si>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</si>
  <si>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</si>
  <si>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</si>
  <si>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</si>
  <si>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</si>
  <si>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</si>
  <si>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</si>
  <si>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</si>
  <si>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</si>
  <si>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</si>
  <si>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</si>
  <si>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</si>
  <si>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</si>
  <si>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</si>
  <si>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</si>
  <si>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</si>
  <si>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</si>
  <si>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</si>
  <si>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</si>
  <si>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</si>
  <si>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</si>
  <si>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</si>
  <si>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</si>
  <si>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</si>
  <si>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</si>
  <si>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</si>
  <si>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</si>
  <si>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</si>
  <si>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</si>
  <si>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</si>
  <si>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</si>
  <si>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</si>
  <si>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</si>
  <si>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</si>
  <si>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</si>
  <si>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</si>
  <si>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</si>
  <si>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</si>
  <si>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</si>
  <si>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</si>
  <si>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</si>
  <si>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</si>
  <si>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</si>
  <si>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</si>
  <si>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</si>
  <si>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</si>
  <si>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</si>
  <si>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</si>
  <si>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</si>
  <si>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</si>
  <si>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</si>
  <si>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</si>
  <si>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</si>
  <si>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</si>
  <si>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</si>
  <si>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</si>
  <si>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</si>
  <si>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</si>
  <si>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</si>
  <si>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</si>
  <si>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</si>
  <si>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</si>
  <si>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</si>
  <si>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</si>
  <si>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</si>
  <si>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</si>
  <si>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</si>
  <si>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</si>
  <si>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</si>
  <si>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</si>
  <si>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</si>
  <si>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</si>
  <si>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</si>
  <si>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</si>
  <si>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</si>
  <si>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</si>
  <si>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</si>
  <si>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</si>
  <si>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</si>
  <si>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</si>
  <si>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</si>
  <si>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</si>
  <si>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</si>
  <si>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</si>
  <si>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</si>
  <si>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</si>
  <si>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</si>
  <si>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</si>
  <si>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</si>
  <si>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</si>
  <si>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</si>
  <si>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</si>
  <si>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</si>
  <si>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</si>
  <si>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</si>
  <si>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</si>
  <si>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</si>
  <si>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</si>
  <si>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</si>
  <si>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</si>
  <si>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</si>
  <si>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</si>
  <si>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</si>
  <si>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</si>
  <si>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</si>
  <si>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</si>
  <si>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</si>
  <si>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</si>
  <si>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</si>
  <si>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</si>
  <si>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</si>
  <si>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</si>
  <si>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</si>
  <si>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</si>
  <si>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</si>
  <si>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</si>
  <si>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</si>
  <si>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</si>
  <si>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</si>
  <si>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</si>
  <si>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</si>
  <si>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</si>
  <si>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</si>
  <si>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</si>
  <si>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</si>
  <si>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</si>
  <si>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</si>
  <si>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</si>
  <si>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</si>
  <si>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</si>
  <si>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</si>
  <si>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</si>
  <si>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</si>
  <si>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</si>
  <si>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</si>
  <si>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</si>
  <si>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</si>
  <si>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</si>
  <si>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</si>
  <si>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</si>
  <si>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</si>
  <si>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</si>
  <si>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</si>
  <si>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</si>
  <si>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</si>
  <si>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</si>
  <si>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</si>
  <si>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</si>
  <si>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</si>
  <si>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</si>
  <si>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</si>
  <si>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</si>
  <si>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</si>
  <si>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</si>
  <si>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</si>
  <si>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</si>
  <si>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</si>
  <si>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</si>
  <si>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</si>
  <si>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</si>
  <si>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</si>
  <si>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</si>
  <si>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</si>
  <si>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</si>
  <si>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</si>
  <si>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</si>
  <si>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</si>
  <si>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</si>
  <si>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</si>
  <si>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</si>
  <si>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</si>
  <si>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</si>
  <si>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</si>
  <si>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</si>
  <si>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</si>
  <si>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</si>
  <si>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</si>
  <si>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</si>
  <si>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</si>
  <si>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</si>
  <si>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</si>
  <si>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</si>
  <si>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</si>
  <si>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</si>
  <si>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</si>
  <si>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</si>
  <si>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</si>
  <si>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</si>
  <si>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</si>
  <si>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</si>
  <si>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</si>
  <si>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</si>
  <si>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</si>
  <si>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</si>
  <si>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</si>
  <si>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</si>
  <si>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</si>
  <si>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</si>
  <si>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</si>
  <si>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</si>
  <si>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</si>
  <si>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</si>
  <si>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</si>
  <si>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</si>
  <si>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</si>
  <si>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</si>
  <si>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</si>
  <si>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</si>
  <si>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</si>
  <si>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</si>
  <si>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</si>
  <si>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</si>
  <si>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</si>
  <si>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</si>
  <si>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</si>
  <si>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</si>
  <si>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</si>
  <si>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</si>
  <si>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</si>
  <si>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</si>
  <si>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</si>
  <si>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</si>
  <si>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</si>
  <si>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</si>
  <si>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</si>
  <si>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</si>
  <si>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</si>
  <si>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</si>
  <si>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</si>
  <si>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</si>
  <si>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</si>
  <si>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</si>
  <si>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</si>
  <si>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</si>
  <si>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</si>
  <si>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</si>
  <si>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</si>
  <si>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</si>
  <si>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</si>
  <si>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</si>
  <si>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</si>
  <si>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</si>
  <si>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</si>
  <si>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</si>
  <si>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</si>
  <si>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</si>
  <si>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</si>
  <si>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</si>
  <si>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</si>
  <si>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</si>
  <si>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</si>
  <si>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</si>
  <si>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</si>
  <si>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</si>
  <si>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</si>
  <si>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</si>
  <si>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</si>
  <si>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</si>
  <si>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</si>
  <si>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</si>
  <si>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</si>
  <si>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</si>
  <si>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</si>
  <si>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</si>
  <si>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</si>
  <si>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</si>
  <si>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</si>
  <si>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</si>
  <si>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</si>
  <si>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</si>
  <si>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</si>
  <si>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</si>
  <si>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</si>
  <si>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</si>
  <si>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</si>
  <si>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</si>
  <si>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</si>
  <si>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</si>
  <si>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</si>
  <si>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</si>
  <si>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</si>
  <si>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</si>
  <si>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</si>
  <si>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</si>
  <si>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</si>
  <si>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</si>
  <si>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</si>
  <si>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</si>
  <si>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</si>
  <si>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</si>
  <si>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</si>
  <si>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</si>
  <si>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</si>
  <si>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</si>
  <si>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</si>
  <si>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</si>
  <si>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</si>
  <si>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</si>
  <si>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</si>
  <si>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</si>
  <si>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</si>
  <si>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</si>
  <si>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</si>
  <si>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</si>
  <si>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</si>
  <si>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</si>
  <si>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</si>
  <si>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</si>
  <si>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</si>
  <si>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</si>
  <si>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</si>
  <si>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</si>
  <si>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</si>
  <si>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</si>
  <si>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</si>
  <si>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</si>
  <si>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</si>
  <si>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</si>
  <si>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</si>
  <si>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</si>
  <si>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</si>
  <si>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</si>
  <si>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</si>
  <si>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</si>
  <si>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</si>
  <si>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</si>
  <si>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</si>
  <si>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</si>
  <si>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</si>
  <si>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</si>
  <si>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</si>
  <si>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</si>
  <si>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</si>
  <si>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</si>
  <si>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</si>
  <si>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</si>
  <si>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</si>
  <si>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</si>
  <si>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</si>
  <si>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</si>
  <si>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</si>
  <si>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</si>
  <si>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</si>
  <si>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</si>
  <si>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</si>
  <si>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</si>
  <si>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</si>
  <si>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</si>
  <si>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</si>
  <si>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</si>
  <si>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</si>
  <si>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</si>
  <si>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</si>
  <si>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</si>
  <si>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</si>
  <si>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</si>
  <si>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</si>
  <si>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</si>
  <si>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</si>
  <si>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</si>
  <si>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</si>
  <si>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</si>
  <si>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</si>
  <si>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</si>
  <si>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</si>
  <si>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</si>
  <si>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</si>
  <si>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</si>
  <si>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</si>
  <si>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</si>
  <si>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</si>
  <si>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</si>
  <si>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</si>
  <si>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</si>
  <si>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</si>
  <si>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</si>
  <si>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</si>
  <si>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</si>
  <si>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</si>
  <si>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</si>
  <si>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</si>
  <si>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</si>
  <si>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</si>
  <si>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</si>
  <si>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</si>
  <si>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</si>
  <si>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</si>
  <si>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</si>
  <si>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</si>
  <si>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</si>
  <si>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</si>
  <si>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</si>
  <si>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</si>
  <si>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</si>
  <si>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</si>
  <si>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</si>
  <si>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</si>
  <si>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</si>
  <si>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</si>
  <si>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</si>
  <si>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</si>
  <si>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</si>
  <si>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</si>
  <si>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</si>
  <si>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</si>
  <si>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</si>
  <si>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</si>
  <si>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</si>
  <si>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</si>
  <si>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</si>
  <si>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</si>
  <si>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</si>
  <si>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</si>
  <si>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</si>
  <si>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</si>
  <si>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</si>
  <si>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</si>
  <si>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</si>
  <si>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</si>
  <si>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</si>
  <si>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</si>
  <si>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</si>
  <si>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</si>
  <si>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</si>
  <si>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</si>
  <si>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</si>
  <si>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</si>
  <si>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</si>
  <si>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</si>
  <si>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</si>
  <si>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</si>
  <si>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</si>
  <si>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</si>
  <si>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</si>
  <si>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</si>
  <si>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</si>
  <si>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</si>
  <si>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</si>
  <si>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</si>
  <si>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</si>
  <si>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</si>
  <si>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</si>
  <si>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</si>
  <si>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</si>
  <si>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</si>
  <si>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</si>
  <si>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</si>
  <si>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</si>
  <si>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</si>
  <si>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</si>
  <si>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</si>
  <si>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</si>
  <si>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</si>
  <si>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</si>
  <si>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</si>
  <si>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</si>
  <si>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</si>
  <si>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</si>
  <si>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</si>
  <si>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</si>
  <si>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</si>
  <si>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</si>
  <si>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</si>
  <si>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</si>
  <si>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</si>
  <si>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</si>
  <si>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</si>
  <si>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</si>
  <si>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</si>
  <si>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</si>
  <si>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</si>
  <si>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</si>
  <si>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</si>
  <si>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</si>
  <si>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</si>
  <si>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</si>
  <si>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</si>
  <si>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</si>
  <si>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</si>
  <si>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</si>
  <si>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</si>
  <si>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</si>
  <si>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</si>
  <si>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</si>
  <si>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</si>
  <si>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</si>
  <si>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</si>
  <si>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</si>
  <si>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</si>
  <si>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</si>
  <si>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</si>
  <si>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</si>
  <si>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</si>
  <si>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</si>
  <si>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</si>
  <si>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</si>
  <si>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</si>
  <si>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</si>
  <si>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</si>
  <si>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</si>
  <si>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</si>
  <si>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</si>
  <si>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</si>
  <si>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</si>
  <si>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</si>
  <si>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</si>
  <si>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</si>
  <si>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</si>
  <si>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</si>
  <si>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</si>
  <si>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</si>
  <si>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</si>
  <si>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</si>
  <si>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</si>
  <si>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</si>
  <si>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</si>
  <si>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</si>
  <si>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</si>
  <si>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</si>
  <si>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</si>
  <si>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</si>
  <si>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</si>
  <si>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</si>
  <si>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</si>
  <si>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</si>
  <si>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</si>
  <si>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</si>
  <si>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</si>
  <si>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</si>
  <si>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</si>
  <si>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</si>
  <si>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</si>
  <si>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</si>
  <si>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</si>
  <si>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</si>
  <si>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</si>
  <si>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</si>
  <si>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</si>
  <si>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</si>
  <si>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</si>
  <si>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</si>
  <si>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</si>
  <si>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</si>
  <si>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</si>
  <si>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</si>
  <si>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</si>
  <si>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</si>
  <si>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</si>
  <si>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</si>
  <si>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</si>
  <si>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</si>
  <si>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</si>
  <si>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</si>
  <si>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</si>
  <si>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</si>
  <si>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</si>
  <si>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</si>
  <si>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</si>
  <si>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</si>
  <si>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</si>
  <si>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</si>
  <si>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</si>
  <si>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</si>
  <si>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</si>
  <si>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</si>
  <si>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</si>
  <si>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</si>
  <si>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</si>
  <si>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</si>
  <si>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</si>
  <si>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</si>
  <si>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</si>
  <si>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</si>
  <si>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</si>
  <si>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</si>
  <si>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</si>
  <si>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</si>
  <si>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</si>
  <si>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</si>
  <si>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</si>
  <si>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</si>
  <si>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</si>
  <si>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</si>
  <si>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</si>
  <si>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</si>
  <si>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</si>
  <si>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</si>
  <si>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</si>
  <si>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</si>
  <si>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</si>
  <si>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</si>
  <si>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</si>
  <si>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</si>
  <si>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</si>
  <si>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</si>
  <si>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</si>
  <si>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</si>
  <si>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</si>
  <si>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</si>
  <si>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</si>
  <si>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</si>
  <si>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</si>
  <si>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</si>
  <si>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</si>
  <si>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</si>
  <si>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</si>
  <si>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</si>
  <si>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</si>
  <si>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</si>
  <si>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</si>
  <si>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</si>
  <si>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</si>
  <si>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</si>
  <si>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</si>
  <si>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</si>
  <si>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</si>
  <si>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</si>
  <si>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</si>
  <si>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</si>
  <si>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</si>
  <si>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</si>
  <si>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</si>
  <si>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</si>
  <si>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</si>
  <si>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</si>
  <si>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</si>
  <si>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</si>
  <si>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</si>
  <si>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</si>
  <si>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</si>
  <si>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</si>
  <si>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</si>
  <si>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</si>
  <si>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</si>
  <si>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</si>
  <si>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</si>
  <si>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</si>
  <si>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</si>
  <si>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</si>
  <si>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</si>
  <si>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</si>
  <si>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</si>
  <si>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</si>
  <si>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</si>
  <si>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</si>
  <si>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</si>
  <si>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</si>
  <si>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</si>
  <si>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</si>
  <si>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</si>
  <si>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</si>
  <si>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</si>
  <si>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</si>
  <si>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</si>
  <si>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</si>
  <si>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</si>
  <si>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</si>
  <si>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</si>
  <si>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</si>
  <si>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</si>
  <si>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</si>
  <si>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</si>
  <si>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</si>
  <si>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</si>
  <si>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</si>
  <si>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</si>
  <si>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</si>
  <si>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</si>
  <si>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</si>
  <si>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</si>
  <si>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</si>
  <si>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</si>
  <si>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</si>
  <si>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</si>
  <si>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</si>
  <si>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</si>
  <si>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</si>
  <si>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</si>
  <si>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</si>
  <si>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</si>
  <si>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</si>
  <si>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</si>
  <si>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</si>
  <si>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</si>
  <si>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</si>
  <si>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</si>
  <si>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</si>
  <si>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</si>
  <si>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</si>
  <si>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</si>
  <si>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</si>
  <si>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</si>
  <si>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</si>
  <si>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</si>
  <si>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</si>
  <si>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</si>
  <si>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</si>
  <si>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</si>
  <si>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</si>
  <si>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</si>
  <si>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</si>
  <si>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</si>
  <si>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</si>
  <si>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</si>
  <si>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</si>
  <si>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</si>
  <si>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</si>
  <si>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</si>
  <si>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</si>
  <si>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</si>
  <si>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</si>
  <si>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</si>
  <si>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</si>
  <si>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</si>
  <si>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</si>
  <si>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</si>
  <si>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</si>
  <si>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</si>
  <si>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</si>
  <si>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</si>
  <si>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</si>
  <si>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</si>
  <si>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</si>
  <si>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</si>
  <si>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</si>
  <si>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</si>
  <si>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</si>
  <si>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</si>
  <si>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</si>
  <si>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</si>
  <si>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</si>
  <si>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</si>
  <si>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</si>
  <si>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</si>
  <si>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</si>
  <si>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</si>
  <si>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</si>
  <si>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</si>
  <si>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</si>
  <si>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</si>
  <si>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</si>
  <si>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</si>
  <si>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</si>
  <si>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</si>
  <si>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</si>
  <si>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</si>
  <si>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</si>
  <si>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</si>
  <si>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</si>
  <si>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</si>
  <si>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</si>
  <si>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</si>
  <si>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</si>
  <si>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</si>
  <si>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</si>
  <si>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</si>
  <si>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</si>
  <si>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</si>
  <si>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</si>
  <si>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</si>
  <si>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</si>
  <si>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</si>
  <si>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</si>
  <si>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</si>
  <si>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</si>
  <si>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</si>
  <si>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</si>
  <si>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</si>
  <si>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</si>
  <si>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</si>
  <si>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</si>
  <si>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</si>
  <si>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</si>
  <si>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</si>
  <si>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</si>
  <si>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</si>
  <si>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</si>
  <si>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</si>
  <si>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</si>
  <si>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</si>
  <si>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</si>
  <si>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</si>
  <si>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</si>
  <si>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</si>
  <si>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</si>
  <si>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</si>
  <si>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</si>
  <si>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</si>
  <si>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</si>
  <si>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</si>
  <si>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</si>
  <si>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</si>
  <si>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</si>
  <si>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</si>
  <si>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</si>
  <si>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</si>
  <si>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</si>
  <si>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</si>
  <si>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</si>
  <si>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</si>
  <si>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</si>
  <si>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</si>
  <si>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</si>
  <si>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</si>
  <si>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</si>
  <si>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</si>
  <si>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</si>
  <si>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</si>
  <si>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</si>
  <si>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</si>
  <si>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</si>
  <si>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</si>
  <si>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</si>
  <si>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</si>
  <si>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</si>
  <si>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</si>
  <si>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</si>
  <si>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</si>
  <si>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</si>
  <si>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</si>
  <si>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</si>
  <si>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</si>
  <si>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</si>
  <si>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</si>
  <si>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</si>
  <si>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</si>
  <si>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</si>
  <si>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</si>
  <si>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</si>
  <si>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</si>
  <si>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</si>
  <si>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</si>
  <si>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</si>
  <si>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</si>
  <si>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</si>
  <si>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</si>
  <si>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</si>
  <si>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</si>
  <si>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</si>
  <si>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</si>
  <si>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</si>
  <si>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</si>
  <si>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</si>
  <si>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</si>
  <si>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</si>
  <si>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</si>
  <si>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</si>
  <si>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</si>
  <si>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</si>
  <si>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</si>
  <si>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</si>
  <si>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</si>
  <si>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</si>
  <si>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</si>
  <si>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</si>
  <si>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</si>
  <si>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</si>
  <si>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</si>
  <si>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</si>
  <si>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</si>
  <si>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</si>
  <si>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</si>
  <si>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</si>
  <si>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</si>
  <si>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</si>
  <si>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</si>
  <si>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</si>
  <si>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</si>
  <si>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</si>
  <si>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</si>
  <si>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</si>
  <si>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</si>
  <si>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</si>
  <si>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</si>
  <si>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</si>
  <si>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</si>
  <si>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</si>
  <si>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</si>
  <si>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</si>
  <si>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</si>
  <si>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</si>
  <si>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</si>
  <si>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</si>
  <si>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</si>
  <si>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</si>
  <si>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</si>
  <si>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</si>
  <si>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</si>
  <si>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</si>
  <si>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</si>
  <si>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</si>
  <si>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</si>
  <si>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</si>
  <si>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</si>
  <si>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</si>
  <si>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</si>
  <si>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</si>
  <si>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</si>
  <si>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</si>
  <si>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</si>
  <si>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</si>
  <si>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</si>
  <si>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</si>
  <si>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</si>
  <si>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</si>
  <si>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</si>
  <si>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</si>
  <si>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</si>
  <si>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</si>
  <si>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</si>
  <si>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</si>
  <si>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</si>
  <si>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</si>
  <si>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</si>
  <si>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</si>
  <si>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</si>
  <si>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</si>
  <si>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</si>
  <si>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</si>
  <si>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</si>
  <si>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</si>
  <si>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</si>
  <si>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</si>
  <si>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</si>
  <si>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</si>
  <si>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</si>
  <si>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</si>
  <si>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</si>
  <si>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</si>
  <si>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</si>
  <si>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</si>
  <si>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</si>
  <si>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</si>
  <si>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</si>
  <si>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</si>
  <si>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</si>
  <si>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</si>
  <si>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</si>
  <si>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</si>
  <si>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</si>
  <si>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</si>
  <si>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</si>
  <si>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</si>
  <si>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</si>
  <si>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</si>
  <si>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</si>
  <si>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</si>
  <si>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</si>
  <si>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</si>
  <si>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</si>
  <si>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</si>
  <si>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</si>
  <si>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</si>
  <si>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</si>
  <si>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</si>
  <si>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</si>
  <si>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</si>
  <si>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</si>
  <si>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</si>
  <si>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</si>
  <si>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</si>
  <si>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</si>
  <si>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</si>
  <si>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</si>
  <si>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</si>
  <si>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</si>
  <si>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</si>
  <si>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</si>
  <si>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</si>
  <si>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</si>
  <si>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</si>
  <si>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</si>
  <si>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</si>
  <si>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</si>
  <si>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</si>
  <si>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</si>
  <si>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</si>
  <si>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</si>
  <si>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</si>
  <si>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</si>
  <si>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</si>
  <si>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</si>
  <si>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</si>
  <si>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</si>
  <si>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</si>
  <si>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</si>
  <si>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</si>
  <si>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</si>
  <si>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</si>
  <si>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</si>
  <si>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</si>
  <si>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</si>
  <si>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</si>
  <si>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</si>
  <si>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</si>
  <si>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</si>
  <si>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</si>
  <si>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</si>
  <si>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</si>
  <si>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</si>
  <si>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</si>
  <si>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</si>
  <si>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</si>
  <si>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</si>
  <si>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</si>
  <si>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</si>
  <si>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</si>
  <si>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</si>
  <si>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</si>
  <si>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</si>
  <si>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</si>
  <si>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</si>
  <si>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</si>
  <si>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</si>
  <si>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</si>
  <si>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</si>
  <si>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</si>
  <si>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</si>
  <si>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</si>
  <si>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</si>
  <si>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</si>
  <si>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</si>
  <si>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</si>
  <si>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</si>
  <si>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</si>
  <si>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</si>
  <si>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</si>
  <si>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</si>
  <si>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</si>
  <si>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</si>
  <si>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</si>
  <si>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</si>
  <si>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</si>
  <si>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</si>
  <si>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</si>
  <si>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</si>
  <si>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</si>
  <si>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</si>
  <si>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</si>
  <si>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</si>
  <si>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</si>
  <si>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</si>
  <si>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</si>
  <si>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</si>
  <si>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</si>
  <si>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</si>
  <si>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</si>
  <si>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</si>
  <si>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</si>
  <si>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</si>
  <si>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</si>
  <si>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</si>
  <si>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</si>
  <si>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</si>
  <si>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</si>
  <si>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</si>
  <si>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</si>
  <si>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</si>
  <si>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</si>
  <si>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</si>
  <si>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</si>
  <si>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</si>
  <si>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</si>
  <si>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</si>
  <si>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</si>
  <si>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</si>
  <si>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</si>
  <si>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</si>
  <si>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</si>
  <si>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</si>
  <si>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</si>
  <si>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</si>
  <si>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</si>
  <si>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</si>
  <si>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</si>
  <si>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</si>
  <si>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</si>
  <si>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</si>
  <si>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</si>
  <si>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</si>
  <si>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</si>
  <si>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</si>
  <si>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</si>
  <si>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</si>
  <si>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</si>
  <si>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</si>
  <si>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</si>
  <si>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</si>
  <si>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</si>
  <si>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</si>
  <si>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</si>
  <si>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</si>
  <si>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</si>
  <si>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</si>
  <si>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</si>
  <si>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</si>
  <si>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</si>
  <si>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</si>
  <si>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</si>
  <si>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</si>
  <si>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</si>
  <si>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</si>
  <si>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</si>
  <si>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</si>
  <si>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</si>
  <si>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</si>
  <si>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</si>
  <si>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</si>
  <si>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</si>
  <si>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</si>
  <si>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</si>
  <si>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</si>
  <si>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</si>
  <si>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</si>
  <si>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</si>
  <si>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</si>
  <si>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</si>
  <si>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</si>
  <si>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</si>
  <si>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</si>
  <si>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</si>
  <si>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</si>
  <si>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</si>
  <si>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</si>
  <si>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</si>
  <si>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</si>
  <si>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</si>
  <si>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</si>
  <si>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</si>
  <si>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</si>
  <si>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</si>
  <si>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</si>
  <si>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</si>
  <si>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</si>
  <si>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</si>
  <si>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</si>
  <si>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</si>
  <si>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</si>
  <si>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</si>
  <si>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</si>
  <si>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</si>
  <si>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</si>
  <si>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</si>
  <si>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</si>
  <si>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</si>
  <si>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</si>
  <si>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</si>
  <si>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</si>
  <si>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</si>
  <si>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</si>
  <si>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</si>
  <si>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</si>
  <si>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</si>
  <si>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</si>
  <si>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</si>
  <si>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</si>
  <si>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</si>
  <si>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</si>
  <si>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</si>
  <si>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</si>
  <si>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</si>
  <si>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</si>
  <si>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</si>
  <si>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</si>
  <si>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</si>
  <si>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</si>
  <si>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</si>
  <si>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</si>
  <si>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</si>
  <si>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</si>
  <si>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</si>
  <si>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</si>
  <si>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</si>
  <si>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</si>
  <si>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</si>
  <si>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</si>
  <si>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</si>
  <si>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</si>
  <si>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</si>
  <si>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</si>
  <si>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</si>
  <si>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</si>
  <si>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</si>
  <si>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</si>
  <si>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</si>
  <si>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</si>
  <si>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</si>
  <si>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</si>
  <si>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</si>
  <si>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</si>
  <si>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</si>
  <si>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</si>
  <si>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</si>
  <si>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</si>
  <si>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</si>
  <si>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</si>
  <si>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</si>
  <si>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</si>
  <si>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</si>
  <si>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</si>
  <si>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</si>
  <si>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</si>
  <si>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</si>
  <si>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</si>
  <si>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</si>
  <si>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</si>
  <si>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</si>
  <si>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</si>
  <si>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</si>
  <si>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</si>
  <si>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</si>
  <si>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</si>
  <si>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</si>
  <si>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</si>
  <si>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</si>
  <si>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</si>
  <si>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</si>
  <si>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</si>
  <si>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</si>
  <si>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</si>
  <si>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</si>
  <si>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</si>
  <si>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</si>
  <si>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</si>
  <si>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</si>
  <si>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</si>
  <si>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</si>
  <si>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</si>
  <si>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</si>
  <si>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</si>
  <si>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</si>
  <si>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</si>
  <si>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</si>
  <si>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</si>
  <si>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</si>
  <si>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</si>
  <si>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</si>
  <si>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</si>
  <si>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</si>
  <si>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</si>
  <si>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</si>
  <si>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</si>
  <si>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</si>
  <si>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</si>
  <si>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</si>
  <si>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</si>
  <si>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</si>
  <si>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</si>
  <si>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</si>
  <si>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</si>
  <si>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</si>
  <si>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</si>
  <si>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</si>
  <si>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</si>
  <si>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</si>
  <si>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</si>
  <si>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</si>
  <si>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</si>
  <si>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</si>
  <si>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</si>
  <si>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</si>
  <si>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</si>
  <si>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</si>
  <si>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</si>
  <si>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</si>
  <si>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</si>
  <si>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</si>
  <si>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</si>
  <si>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</si>
  <si>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</si>
  <si>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</si>
  <si>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</si>
  <si>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</si>
  <si>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</si>
  <si>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</si>
  <si>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</si>
  <si>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</si>
  <si>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</si>
  <si>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</si>
  <si>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</si>
  <si>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</si>
  <si>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</si>
  <si>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</si>
  <si>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</si>
  <si>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</si>
  <si>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</si>
  <si>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</si>
  <si>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</si>
  <si>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</si>
  <si>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</si>
  <si>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</si>
  <si>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</si>
  <si>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</si>
  <si>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</si>
  <si>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</si>
  <si>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</si>
  <si>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</si>
  <si>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</si>
  <si>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</si>
  <si>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</si>
  <si>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</si>
  <si>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</si>
  <si>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</si>
  <si>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</si>
  <si>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</si>
  <si>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</si>
  <si>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</si>
  <si>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</si>
  <si>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</si>
  <si>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</si>
  <si>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</si>
  <si>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</si>
  <si>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</si>
  <si>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</si>
  <si>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</si>
  <si>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</si>
  <si>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</si>
  <si>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</si>
  <si>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</si>
  <si>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</si>
  <si>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</si>
  <si>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</si>
  <si>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</si>
  <si>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</si>
  <si>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</si>
  <si>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</si>
  <si>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</si>
  <si>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</si>
  <si>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</si>
  <si>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</si>
  <si>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</si>
  <si>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</si>
  <si>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</si>
  <si>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</si>
  <si>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</si>
  <si>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</si>
  <si>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</si>
  <si>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</si>
  <si>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</si>
  <si>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</si>
  <si>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</si>
  <si>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</si>
  <si>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</si>
  <si>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</si>
  <si>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</si>
  <si>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</si>
  <si>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</si>
  <si>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</si>
  <si>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</si>
  <si>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</si>
  <si>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</si>
  <si>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</si>
  <si>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</si>
  <si>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</si>
  <si>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</si>
  <si>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</si>
  <si>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</si>
  <si>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</si>
  <si>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</si>
  <si>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</si>
  <si>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</si>
  <si>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</si>
  <si>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</si>
  <si>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</si>
  <si>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</si>
  <si>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</si>
  <si>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</si>
  <si>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</si>
  <si>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</si>
  <si>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</si>
  <si>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</si>
  <si>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</si>
  <si>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</si>
  <si>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</si>
  <si>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</si>
  <si>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</si>
  <si>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</si>
  <si>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</si>
  <si>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</si>
  <si>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</si>
  <si>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</si>
  <si>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</si>
  <si>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</si>
  <si>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</si>
  <si>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</si>
  <si>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</si>
  <si>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</si>
  <si>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</si>
  <si>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</si>
  <si>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</si>
  <si>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</si>
  <si>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</si>
  <si>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</si>
  <si>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</si>
  <si>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</si>
  <si>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</si>
  <si>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</si>
  <si>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</si>
  <si>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</si>
  <si>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</si>
  <si>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</si>
  <si>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</si>
  <si>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</si>
  <si>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</si>
  <si>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</si>
  <si>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</si>
  <si>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</si>
  <si>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</si>
  <si>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</si>
  <si>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</si>
  <si>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</si>
  <si>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</si>
  <si>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</si>
  <si>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</si>
  <si>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</si>
  <si>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</si>
  <si>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</si>
  <si>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</si>
  <si>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</si>
  <si>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</si>
  <si>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</si>
  <si>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</si>
  <si>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</si>
  <si>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</si>
  <si>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</si>
  <si>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</si>
  <si>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</si>
  <si>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</si>
  <si>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</si>
  <si>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</si>
  <si>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</si>
  <si>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</si>
  <si>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</si>
  <si>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</si>
  <si>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</si>
  <si>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</si>
  <si>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</si>
  <si>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</si>
  <si>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</si>
  <si>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</si>
  <si>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</si>
  <si>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</si>
  <si>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</si>
  <si>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</si>
  <si>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</si>
  <si>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</si>
  <si>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</si>
  <si>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</si>
  <si>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</si>
  <si>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</si>
  <si>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</si>
  <si>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</si>
  <si>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</si>
  <si>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</si>
  <si>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</si>
  <si>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</si>
  <si>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</si>
  <si>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</si>
  <si>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</si>
  <si>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</si>
  <si>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</si>
  <si>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</si>
  <si>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</si>
  <si>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</si>
  <si>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</si>
  <si>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</si>
  <si>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</si>
  <si>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</si>
  <si>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</si>
  <si>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</si>
  <si>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</si>
  <si>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</si>
  <si>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</si>
  <si>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</si>
  <si>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</si>
  <si>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</si>
  <si>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</si>
  <si>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</si>
  <si>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</si>
  <si>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</si>
  <si>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</si>
  <si>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</si>
  <si>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</si>
  <si>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</si>
  <si>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</si>
  <si>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</si>
  <si>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</si>
  <si>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</si>
  <si>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</si>
  <si>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</si>
  <si>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</si>
  <si>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</si>
  <si>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</si>
  <si>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</si>
  <si>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</si>
  <si>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</si>
  <si>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</si>
  <si>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</si>
  <si>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</si>
  <si>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</si>
  <si>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</si>
  <si>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</si>
  <si>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</si>
  <si>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</si>
  <si>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</si>
  <si>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</si>
  <si>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</si>
  <si>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</si>
  <si>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</si>
  <si>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</si>
  <si>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</si>
  <si>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</si>
  <si>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</si>
  <si>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</si>
  <si>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</si>
  <si>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</si>
  <si>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</si>
  <si>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</si>
  <si>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</si>
  <si>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</si>
  <si>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</si>
  <si>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</si>
  <si>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</si>
  <si>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</si>
  <si>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</si>
  <si>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</si>
  <si>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</si>
  <si>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</si>
  <si>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</si>
  <si>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</si>
  <si>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</si>
  <si>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</si>
  <si>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</si>
  <si>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</si>
  <si>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</si>
  <si>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</si>
  <si>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</si>
  <si>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</si>
  <si>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</si>
  <si>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</si>
  <si>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</si>
  <si>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</si>
  <si>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</si>
  <si>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</si>
  <si>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</si>
  <si>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</si>
  <si>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</si>
  <si>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</si>
  <si>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</si>
  <si>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</si>
  <si>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</si>
  <si>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</si>
  <si>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</si>
  <si>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</si>
  <si>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</si>
  <si>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</si>
  <si>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</si>
  <si>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</si>
  <si>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</si>
  <si>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</si>
  <si>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</si>
  <si>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</si>
  <si>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</si>
  <si>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</si>
  <si>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</si>
  <si>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</si>
  <si>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</si>
  <si>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</si>
  <si>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</si>
  <si>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</si>
  <si>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</si>
  <si>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</si>
  <si>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</si>
  <si>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</si>
  <si>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</si>
  <si>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</si>
  <si>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</si>
  <si>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</si>
  <si>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</si>
  <si>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</si>
  <si>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</si>
  <si>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</si>
  <si>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</si>
  <si>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</si>
  <si>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</si>
  <si>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</si>
  <si>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</si>
  <si>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</si>
  <si>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</si>
  <si>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</si>
  <si>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</si>
  <si>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</si>
  <si>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</si>
  <si>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</si>
  <si>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</si>
  <si>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</si>
  <si>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</si>
  <si>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</si>
  <si>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</si>
  <si>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</si>
  <si>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</si>
  <si>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</si>
  <si>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</si>
  <si>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</si>
  <si>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</si>
  <si>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</si>
  <si>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</si>
  <si>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</si>
  <si>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</si>
  <si>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</si>
  <si>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</si>
  <si>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</si>
  <si>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</si>
  <si>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</si>
  <si>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</si>
  <si>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</si>
  <si>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</si>
  <si>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</si>
  <si>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</si>
  <si>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</si>
  <si>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</si>
  <si>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</si>
  <si>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</si>
  <si>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</si>
  <si>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</si>
  <si>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</si>
  <si>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</si>
  <si>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</si>
  <si>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</si>
  <si>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</si>
  <si>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</si>
  <si>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</si>
  <si>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</si>
  <si>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</si>
  <si>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</si>
  <si>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</si>
  <si>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</si>
  <si>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</si>
  <si>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</si>
  <si>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</si>
  <si>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</si>
  <si>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</si>
  <si>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</si>
  <si>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</si>
  <si>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</si>
  <si>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</si>
  <si>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</si>
  <si>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</si>
  <si>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</si>
  <si>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</si>
  <si>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</si>
  <si>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</si>
  <si>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</si>
  <si>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</si>
  <si>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</si>
  <si>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</si>
  <si>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</si>
  <si>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</si>
  <si>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</si>
  <si>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</si>
  <si>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</si>
  <si>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</si>
  <si>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</si>
  <si>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</si>
  <si>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</si>
  <si>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</si>
  <si>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</si>
  <si>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</si>
  <si>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</si>
  <si>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</si>
  <si>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</si>
  <si>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</si>
  <si>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</si>
  <si>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</si>
  <si>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</si>
  <si>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</si>
  <si>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</si>
  <si>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</si>
  <si>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</si>
  <si>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</si>
  <si>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</si>
  <si>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</si>
  <si>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</si>
  <si>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</si>
  <si>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</si>
  <si>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</si>
  <si>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</si>
  <si>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</si>
  <si>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</si>
  <si>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</si>
  <si>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</si>
  <si>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</si>
  <si>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</si>
  <si>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</si>
  <si>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</si>
  <si>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</si>
  <si>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</si>
  <si>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</si>
  <si>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</si>
  <si>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</si>
  <si>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</si>
  <si>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</si>
  <si>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</si>
  <si>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</si>
  <si>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</si>
  <si>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</si>
  <si>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</si>
  <si>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</si>
  <si>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</si>
  <si>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</si>
  <si>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</si>
  <si>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</si>
  <si>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</si>
  <si>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</si>
  <si>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</si>
  <si>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</si>
  <si>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</si>
  <si>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</si>
  <si>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</si>
  <si>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</si>
  <si>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</si>
  <si>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</si>
  <si>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</si>
  <si>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</si>
  <si>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</si>
  <si>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</si>
  <si>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</si>
  <si>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</si>
  <si>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</si>
  <si>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</si>
  <si>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</si>
  <si>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</si>
  <si>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</si>
  <si>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</si>
  <si>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</si>
  <si>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</si>
  <si>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</si>
  <si>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</si>
  <si>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</si>
  <si>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</si>
  <si>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</si>
  <si>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</si>
  <si>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</si>
  <si>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</si>
  <si>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</si>
  <si>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</si>
  <si>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</si>
  <si>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</si>
  <si>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</si>
  <si>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</si>
  <si>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</si>
  <si>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</si>
  <si>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</si>
  <si>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</si>
  <si>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</si>
  <si>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</si>
  <si>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</si>
  <si>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</si>
  <si>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</si>
  <si>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</si>
  <si>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</si>
  <si>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</si>
  <si>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</si>
  <si>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</si>
  <si>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</si>
  <si>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</si>
  <si>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</si>
  <si>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</si>
  <si>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</si>
  <si>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</si>
  <si>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</si>
  <si>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</si>
  <si>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</si>
  <si>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</si>
  <si>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</si>
  <si>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</si>
  <si>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</si>
  <si>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</si>
  <si>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</si>
  <si>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</si>
  <si>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</si>
  <si>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</si>
  <si>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</si>
  <si>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</si>
  <si>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</si>
  <si>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</si>
  <si>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</si>
  <si>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</si>
  <si>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</si>
  <si>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</si>
  <si>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</si>
  <si>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</si>
  <si>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</si>
  <si>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</si>
  <si>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</si>
  <si>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</si>
  <si>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</si>
  <si>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</si>
  <si>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</si>
  <si>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</si>
  <si>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</si>
  <si>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</si>
  <si>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</si>
  <si>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</si>
  <si>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</si>
  <si>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</si>
  <si>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</si>
  <si>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</si>
  <si>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</si>
  <si>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</si>
  <si>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</si>
  <si>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</si>
  <si>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</si>
  <si>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</si>
  <si>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</si>
  <si>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</si>
  <si>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</si>
  <si>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</si>
  <si>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</si>
  <si>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</si>
  <si>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</si>
  <si>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</si>
  <si>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</si>
  <si>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</si>
  <si>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</si>
  <si>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</si>
  <si>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</si>
  <si>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</si>
  <si>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</si>
  <si>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</si>
  <si>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</si>
  <si>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</si>
  <si>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</si>
  <si>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</si>
  <si>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</si>
  <si>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</si>
  <si>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</si>
  <si>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</si>
  <si>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</si>
  <si>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</si>
  <si>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</si>
  <si>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</si>
  <si>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</si>
  <si>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</si>
  <si>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</si>
  <si>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</si>
  <si>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</si>
  <si>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</si>
  <si>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</si>
  <si>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</si>
  <si>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</si>
  <si>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</si>
  <si>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</si>
  <si>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</si>
  <si>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</si>
  <si>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</si>
  <si>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</si>
  <si>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</si>
  <si>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</si>
  <si>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</si>
  <si>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</si>
  <si>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</si>
  <si>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</si>
  <si>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</si>
  <si>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</si>
  <si>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</si>
  <si>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</si>
  <si>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</si>
  <si>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</si>
  <si>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</si>
  <si>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</si>
  <si>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</si>
  <si>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</si>
  <si>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</si>
  <si>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</si>
  <si>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</si>
  <si>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</si>
  <si>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</si>
  <si>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</si>
  <si>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</si>
  <si>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</si>
  <si>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</si>
  <si>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</si>
  <si>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</si>
  <si>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</si>
  <si>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</si>
  <si>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</si>
  <si>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</si>
  <si>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</si>
  <si>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</si>
  <si>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</si>
  <si>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</si>
  <si>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</si>
  <si>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</si>
  <si>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</si>
  <si>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</si>
  <si>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</si>
  <si>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</si>
  <si>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</si>
  <si>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</si>
  <si>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</si>
  <si>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</si>
  <si>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</si>
  <si>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</si>
  <si>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</si>
  <si>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</si>
  <si>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</si>
  <si>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</si>
  <si>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</si>
  <si>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</si>
  <si>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</si>
  <si>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</si>
  <si>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</si>
  <si>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</si>
  <si>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</si>
  <si>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</si>
  <si>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</si>
  <si>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</si>
  <si>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</si>
  <si>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</si>
  <si>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</si>
  <si>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</si>
  <si>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</si>
  <si>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</si>
  <si>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</si>
  <si>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</si>
  <si>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</si>
  <si>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</si>
  <si>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</si>
  <si>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</si>
  <si>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</si>
  <si>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</si>
  <si>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</si>
  <si>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</si>
  <si>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</si>
  <si>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</si>
  <si>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</si>
  <si>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</si>
  <si>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</si>
  <si>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</si>
  <si>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</si>
  <si>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</si>
  <si>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</si>
  <si>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</si>
  <si>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</si>
  <si>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</si>
  <si>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</si>
  <si>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</si>
  <si>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</si>
  <si>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</si>
  <si>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</si>
  <si>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</si>
  <si>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</si>
  <si>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</si>
  <si>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</si>
  <si>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</si>
  <si>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</si>
  <si>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</si>
  <si>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</si>
  <si>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</si>
  <si>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</si>
  <si>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</si>
  <si>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</si>
  <si>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</si>
  <si>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</si>
  <si>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</si>
  <si>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</si>
  <si>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</si>
  <si>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</si>
  <si>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</si>
  <si>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</si>
  <si>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</si>
  <si>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</si>
  <si>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</si>
  <si>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</si>
  <si>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</si>
  <si>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</si>
  <si>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</si>
  <si>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</si>
  <si>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</si>
  <si>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</si>
  <si>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</si>
  <si>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</si>
  <si>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</si>
  <si>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</si>
  <si>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</si>
  <si>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</si>
  <si>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</si>
  <si>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</si>
  <si>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</si>
  <si>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</si>
  <si>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</si>
  <si>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</si>
  <si>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</si>
  <si>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</si>
  <si>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</si>
  <si>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</si>
  <si>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</si>
  <si>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</si>
  <si>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</si>
  <si>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</si>
  <si>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</si>
  <si>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</si>
  <si>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</si>
  <si>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</si>
  <si>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</si>
  <si>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</si>
  <si>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</si>
  <si>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</si>
  <si>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</si>
  <si>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</si>
  <si>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</si>
  <si>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</si>
  <si>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</si>
  <si>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</si>
  <si>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</si>
  <si>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</si>
  <si>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</si>
  <si>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</si>
  <si>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</si>
  <si>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</si>
  <si>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</si>
  <si>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</si>
  <si>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</si>
  <si>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</si>
  <si>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</si>
  <si>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</si>
  <si>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</si>
  <si>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</si>
  <si>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</si>
  <si>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</si>
  <si>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</si>
  <si>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</si>
  <si>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</si>
  <si>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</si>
  <si>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</si>
  <si>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</si>
  <si>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</si>
  <si>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</si>
  <si>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</si>
  <si>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</si>
  <si>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</si>
  <si>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</si>
  <si>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</si>
  <si>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</si>
  <si>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</si>
  <si>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</si>
  <si>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</si>
  <si>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</si>
  <si>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</si>
  <si>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</si>
  <si>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</si>
  <si>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</si>
  <si>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</si>
  <si>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</si>
  <si>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</si>
  <si>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</si>
  <si>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</si>
  <si>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</si>
  <si>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</si>
  <si>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</si>
  <si>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</si>
  <si>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</si>
  <si>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</si>
  <si>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</si>
  <si>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</si>
  <si>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</si>
  <si>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</si>
  <si>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</si>
  <si>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</si>
  <si>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</si>
  <si>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</si>
  <si>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</si>
  <si>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</si>
  <si>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</si>
  <si>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</si>
  <si>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</si>
  <si>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</si>
  <si>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</si>
  <si>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</si>
  <si>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</si>
  <si>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</si>
  <si>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</si>
  <si>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</si>
  <si>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</si>
  <si>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</si>
  <si>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</si>
  <si>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</si>
  <si>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</si>
  <si>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</si>
  <si>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</si>
  <si>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</si>
  <si>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</si>
  <si>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</si>
  <si>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</si>
  <si>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</si>
  <si>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</si>
  <si>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</si>
  <si>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</si>
  <si>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</si>
  <si>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</si>
  <si>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</si>
  <si>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</si>
  <si>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</si>
  <si>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</si>
  <si>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</si>
  <si>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</si>
  <si>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</si>
  <si>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</si>
  <si>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</si>
  <si>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</si>
  <si>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</si>
  <si>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</si>
  <si>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</si>
  <si>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</si>
  <si>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</si>
  <si>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</si>
  <si>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</si>
  <si>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</si>
  <si>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</si>
  <si>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</si>
  <si>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</si>
  <si>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</si>
  <si>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</si>
  <si>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</si>
  <si>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</si>
  <si>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</si>
  <si>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</si>
  <si>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</si>
  <si>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</si>
  <si>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</si>
  <si>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</si>
  <si>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</si>
  <si>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</si>
  <si>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</si>
  <si>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</si>
  <si>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</si>
  <si>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</si>
  <si>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</si>
  <si>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</si>
  <si>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</si>
  <si>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</si>
  <si>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</si>
  <si>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</si>
  <si>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</si>
  <si>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</si>
  <si>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</si>
  <si>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</si>
  <si>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</si>
  <si>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</si>
  <si>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</si>
  <si>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</si>
  <si>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</si>
  <si>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</si>
  <si>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</si>
  <si>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</si>
  <si>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</si>
  <si>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</si>
  <si>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</si>
  <si>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</si>
  <si>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</si>
  <si>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</si>
  <si>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</si>
  <si>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</si>
  <si>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</si>
  <si>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</si>
  <si>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</si>
  <si>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</si>
  <si>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</si>
  <si>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</si>
  <si>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</si>
  <si>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</si>
  <si>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</si>
  <si>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</si>
  <si>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</si>
  <si>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</si>
  <si>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</si>
  <si>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</si>
  <si>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</si>
  <si>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</si>
  <si>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</si>
  <si>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</si>
  <si>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</si>
  <si>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</si>
  <si>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</si>
  <si>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</si>
  <si>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</si>
  <si>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</si>
  <si>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</si>
  <si>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</si>
  <si>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</si>
  <si>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</si>
  <si>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</si>
  <si>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</si>
  <si>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</si>
  <si>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</si>
  <si>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</si>
  <si>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</si>
  <si>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</si>
  <si>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</si>
  <si>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</si>
  <si>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</si>
  <si>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</si>
  <si>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</si>
  <si>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</si>
  <si>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</si>
  <si>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</si>
  <si>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</si>
  <si>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</si>
  <si>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</si>
  <si>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</si>
  <si>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</si>
  <si>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</si>
  <si>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</si>
  <si>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</si>
  <si>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</si>
  <si>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</si>
  <si>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</si>
  <si>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</si>
  <si>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</si>
  <si>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</si>
  <si>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</si>
  <si>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</si>
  <si>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</si>
  <si>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</si>
  <si>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</si>
  <si>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</si>
  <si>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</si>
  <si>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</si>
  <si>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</si>
  <si>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</si>
  <si>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</si>
  <si>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</si>
  <si>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</si>
  <si>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</si>
  <si>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</si>
  <si>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</si>
  <si>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</si>
  <si>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</si>
  <si>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</si>
  <si>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</si>
  <si>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</si>
  <si>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</si>
  <si>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</si>
  <si>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</si>
  <si>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</si>
  <si>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</si>
  <si>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</si>
  <si>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</si>
  <si>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</si>
  <si>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</si>
  <si>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</si>
  <si>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</si>
  <si>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</si>
  <si>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</si>
  <si>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</si>
  <si>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</si>
  <si>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</si>
  <si>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</si>
  <si>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</si>
  <si>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</si>
  <si>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</si>
  <si>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</si>
  <si>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</si>
  <si>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</si>
  <si>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</si>
  <si>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</si>
  <si>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</si>
  <si>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</si>
  <si>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</si>
  <si>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</si>
  <si>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</si>
  <si>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</si>
  <si>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</si>
  <si>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</si>
  <si>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</si>
  <si>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</si>
  <si>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</si>
  <si>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</si>
  <si>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</si>
  <si>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</si>
  <si>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</si>
  <si>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</si>
  <si>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</si>
  <si>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</si>
  <si>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</si>
  <si>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</si>
  <si>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</si>
  <si>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</si>
  <si>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</si>
  <si>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</si>
  <si>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</si>
  <si>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</si>
  <si>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</si>
  <si>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</si>
  <si>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</si>
  <si>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</si>
  <si>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</si>
  <si>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</si>
  <si>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</si>
  <si>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</si>
  <si>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</si>
  <si>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</si>
  <si>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</si>
  <si>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</si>
  <si>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</si>
  <si>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</si>
  <si>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</si>
  <si>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</si>
  <si>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</si>
  <si>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</si>
  <si>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</si>
  <si>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</si>
  <si>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</si>
  <si>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</si>
  <si>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</si>
  <si>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</si>
  <si>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</si>
  <si>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</si>
  <si>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</si>
  <si>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</si>
  <si>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</si>
  <si>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</si>
  <si>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</si>
  <si>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</si>
  <si>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</si>
  <si>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</si>
  <si>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</si>
  <si>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</si>
  <si>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</si>
  <si>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</si>
  <si>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</si>
  <si>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</si>
  <si>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</si>
  <si>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</si>
  <si>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</si>
  <si>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</si>
  <si>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</si>
  <si>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</si>
  <si>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</si>
  <si>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</si>
  <si>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</si>
  <si>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</si>
  <si>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</si>
  <si>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</si>
  <si>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</si>
  <si>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</si>
  <si>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</si>
  <si>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</si>
  <si>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</si>
  <si>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</si>
  <si>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</si>
  <si>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</si>
  <si>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</si>
  <si>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</si>
  <si>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</si>
  <si>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</si>
  <si>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</si>
  <si>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</si>
  <si>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</si>
  <si>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</si>
  <si>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</si>
  <si>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</si>
  <si>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</si>
  <si>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</si>
  <si>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</si>
  <si>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</si>
  <si>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</si>
  <si>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</si>
  <si>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</si>
  <si>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</si>
  <si>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</si>
  <si>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</si>
  <si>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</si>
  <si>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</si>
  <si>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</si>
  <si>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</si>
  <si>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</si>
  <si>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</si>
  <si>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</si>
  <si>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</si>
  <si>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</si>
  <si>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</si>
  <si>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</si>
  <si>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</si>
  <si>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</si>
  <si>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</si>
  <si>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</si>
  <si>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</si>
  <si>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</si>
  <si>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</si>
  <si>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</si>
  <si>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</si>
  <si>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</si>
  <si>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</si>
  <si>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</si>
  <si>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</si>
  <si>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</si>
  <si>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</si>
  <si>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</si>
  <si>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</si>
  <si>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</si>
  <si>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</si>
  <si>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</si>
  <si>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</si>
  <si>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</si>
  <si>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</si>
  <si>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</si>
  <si>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</si>
  <si>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</si>
  <si>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</si>
  <si>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</si>
  <si>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</si>
  <si>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</si>
  <si>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</si>
  <si>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</si>
  <si>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</si>
  <si>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</si>
  <si>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</si>
  <si>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</si>
  <si>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</si>
  <si>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</si>
  <si>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</si>
  <si>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</si>
  <si>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</si>
  <si>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</si>
  <si>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</si>
  <si>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</si>
  <si>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</si>
  <si>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</si>
  <si>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</si>
  <si>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</si>
  <si>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</si>
  <si>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</si>
  <si>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</si>
  <si>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</si>
  <si>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</si>
  <si>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</si>
  <si>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</si>
  <si>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</si>
  <si>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</si>
  <si>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</si>
  <si>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</si>
  <si>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</si>
  <si>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</si>
  <si>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</si>
  <si>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</si>
  <si>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</si>
  <si>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</si>
  <si>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</si>
  <si>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</si>
  <si>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</si>
  <si>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</si>
  <si>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</si>
  <si>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</si>
  <si>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</si>
  <si>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</si>
  <si>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</si>
  <si>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</si>
  <si>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</si>
  <si>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</si>
  <si>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</si>
  <si>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</si>
  <si>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</si>
  <si>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</si>
  <si>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</si>
  <si>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</si>
  <si>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</si>
  <si>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</si>
  <si>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</si>
  <si>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</si>
  <si>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</si>
  <si>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</si>
  <si>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</si>
  <si>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</si>
  <si>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</si>
  <si>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</si>
  <si>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</si>
  <si>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</si>
  <si>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</si>
  <si>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</si>
  <si>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</si>
  <si>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</si>
  <si>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</si>
  <si>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</si>
  <si>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</si>
  <si>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</si>
  <si>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</si>
  <si>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</si>
  <si>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</si>
  <si>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</si>
  <si>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</si>
  <si>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</si>
  <si>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</si>
  <si>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</si>
  <si>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</si>
  <si>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</si>
  <si>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</si>
  <si>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</si>
  <si>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</si>
  <si>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</si>
  <si>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</si>
  <si>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</si>
  <si>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</si>
  <si>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</si>
  <si>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</si>
  <si>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</si>
  <si>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</si>
  <si>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</si>
  <si>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</si>
  <si>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</si>
  <si>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</si>
  <si>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</si>
  <si>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</si>
  <si>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</si>
  <si>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</si>
  <si>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</si>
  <si>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</si>
  <si>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</si>
  <si>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</si>
  <si>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</si>
  <si>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</si>
  <si>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</si>
  <si>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</si>
  <si>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</si>
  <si>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</si>
  <si>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</si>
  <si>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</si>
  <si>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</si>
  <si>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</si>
  <si>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</si>
  <si>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</si>
  <si>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</si>
  <si>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</si>
  <si>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</si>
  <si>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</si>
  <si>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</si>
  <si>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</si>
  <si>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</si>
  <si>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</si>
  <si>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</si>
  <si>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</si>
  <si>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</si>
  <si>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</si>
  <si>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</si>
  <si>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</si>
  <si>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</si>
  <si>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</si>
  <si>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</si>
  <si>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</si>
  <si>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</si>
  <si>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</si>
  <si>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</si>
  <si>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</si>
  <si>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</si>
  <si>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</si>
  <si>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</si>
  <si>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</si>
  <si>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</si>
  <si>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</si>
  <si>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</si>
  <si>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</si>
  <si>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</si>
  <si>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</si>
  <si>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</si>
  <si>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</si>
  <si>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</si>
  <si>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</si>
  <si>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</si>
  <si>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</si>
  <si>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</si>
  <si>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</si>
  <si>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</si>
  <si>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</si>
  <si>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</si>
  <si>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</si>
  <si>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</si>
  <si>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</si>
  <si>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</si>
  <si>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</si>
  <si>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</si>
  <si>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</si>
  <si>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</si>
  <si>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</si>
  <si>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</si>
  <si>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</si>
  <si>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</si>
  <si>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</si>
  <si>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</si>
  <si>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</si>
  <si>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</si>
  <si>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</si>
  <si>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</si>
  <si>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</si>
  <si>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</si>
  <si>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</si>
  <si>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</si>
  <si>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</si>
  <si>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</si>
  <si>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</si>
  <si>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</si>
  <si>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</si>
  <si>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</si>
  <si>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</si>
  <si>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</si>
  <si>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</si>
  <si>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</si>
  <si>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</si>
  <si>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</si>
  <si>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</si>
  <si>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</si>
  <si>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</si>
  <si>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</si>
  <si>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</si>
  <si>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</si>
  <si>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</si>
  <si>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</si>
  <si>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</si>
  <si>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</si>
  <si>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</si>
  <si>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</si>
  <si>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</si>
  <si>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</si>
  <si>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</si>
  <si>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</si>
  <si>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</si>
  <si>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</si>
  <si>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</si>
  <si>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</si>
  <si>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</si>
  <si>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</si>
  <si>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</si>
  <si>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</si>
  <si>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</si>
  <si>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</si>
  <si>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</si>
  <si>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</si>
  <si>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</si>
  <si>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</si>
  <si>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</si>
  <si>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</si>
  <si>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</si>
  <si>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</si>
  <si>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</si>
  <si>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</si>
  <si>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</si>
  <si>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</si>
  <si>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</si>
  <si>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</si>
  <si>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</si>
  <si>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</si>
  <si>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</si>
  <si>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</si>
  <si>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</si>
  <si>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</si>
  <si>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</si>
  <si>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</si>
  <si>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</si>
  <si>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</si>
  <si>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</si>
  <si>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</si>
  <si>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</si>
  <si>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</si>
  <si>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</si>
  <si>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</si>
  <si>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</si>
  <si>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</si>
  <si>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</si>
  <si>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</si>
  <si>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</si>
  <si>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</si>
  <si>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</si>
  <si>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</si>
  <si>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</si>
  <si>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</si>
  <si>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</si>
  <si>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</si>
  <si>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</si>
  <si>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</si>
  <si>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</si>
  <si>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</si>
  <si>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</si>
  <si>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</si>
  <si>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</si>
  <si>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</si>
  <si>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</si>
  <si>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</si>
  <si>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</si>
  <si>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</si>
  <si>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</si>
  <si>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</si>
  <si>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</si>
  <si>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</si>
  <si>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</si>
  <si>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</si>
  <si>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</si>
  <si>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</si>
  <si>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</si>
  <si>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</si>
  <si>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</si>
  <si>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</si>
  <si>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</si>
  <si>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</si>
  <si>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</si>
  <si>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</si>
  <si>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</si>
  <si>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</si>
  <si>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</si>
  <si>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</si>
  <si>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</si>
  <si>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</si>
  <si>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</si>
  <si>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</si>
  <si>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</si>
  <si>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</si>
  <si>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</si>
  <si>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</si>
  <si>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</si>
  <si>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</si>
  <si>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</si>
  <si>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</si>
  <si>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</si>
  <si>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</si>
  <si>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</si>
  <si>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</si>
  <si>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</si>
  <si>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</si>
  <si>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</si>
  <si>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</si>
  <si>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</si>
  <si>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</si>
  <si>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</si>
  <si>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</si>
  <si>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</si>
  <si>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</si>
  <si>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</si>
  <si>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</si>
  <si>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</si>
  <si>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</si>
  <si>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</si>
  <si>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</si>
  <si>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</si>
  <si>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</si>
  <si>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</si>
  <si>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</si>
  <si>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</si>
  <si>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</si>
  <si>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</si>
  <si>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</si>
  <si>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</si>
  <si>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</si>
  <si>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</si>
  <si>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</si>
  <si>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</si>
  <si>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</si>
  <si>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</si>
  <si>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</si>
  <si>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</si>
  <si>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</si>
  <si>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</si>
  <si>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</si>
  <si>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</si>
  <si>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</si>
  <si>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</si>
  <si>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</si>
  <si>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</si>
  <si>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</si>
  <si>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</si>
  <si>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</si>
  <si>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</si>
  <si>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</si>
  <si>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</si>
  <si>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</si>
  <si>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</si>
  <si>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</si>
  <si>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</si>
  <si>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</si>
  <si>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</si>
  <si>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</si>
  <si>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</si>
  <si>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</si>
  <si>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</si>
  <si>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</si>
  <si>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</si>
  <si>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</si>
  <si>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</si>
  <si>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</si>
  <si>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</si>
  <si>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</si>
  <si>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</si>
  <si>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</si>
  <si>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</si>
  <si>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</si>
  <si>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</si>
  <si>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</si>
  <si>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</si>
  <si>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</si>
  <si>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</si>
  <si>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</si>
  <si>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</si>
  <si>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</si>
  <si>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</si>
  <si>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</si>
  <si>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</si>
  <si>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</si>
  <si>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</si>
  <si>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</si>
  <si>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</si>
  <si>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</si>
  <si>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</si>
  <si>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</si>
  <si>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</si>
  <si>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</si>
  <si>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</si>
  <si>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</si>
  <si>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</si>
  <si>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</si>
  <si>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</si>
  <si>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</si>
  <si>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</si>
  <si>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</si>
  <si>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</si>
  <si>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</si>
  <si>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</si>
  <si>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</si>
  <si>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</si>
  <si>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</si>
  <si>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</si>
  <si>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</si>
  <si>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</si>
  <si>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</si>
  <si>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</si>
  <si>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</si>
  <si>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</si>
  <si>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</si>
  <si>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</si>
  <si>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</si>
  <si>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</si>
  <si>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</si>
  <si>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</si>
  <si>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</si>
  <si>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</si>
  <si>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</si>
  <si>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</si>
  <si>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</si>
  <si>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</si>
  <si>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</si>
  <si>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</si>
  <si>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</si>
  <si>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</si>
  <si>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</si>
  <si>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</si>
  <si>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</si>
  <si>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</si>
  <si>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</si>
  <si>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</si>
  <si>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</si>
  <si>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</si>
  <si>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</si>
  <si>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</si>
  <si>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</si>
  <si>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</si>
  <si>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</si>
  <si>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</si>
  <si>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</si>
  <si>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</si>
  <si>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</si>
  <si>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</si>
  <si>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</si>
  <si>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</si>
  <si>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</si>
  <si>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</si>
  <si>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</si>
  <si>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</si>
  <si>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</si>
  <si>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</si>
  <si>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</si>
  <si>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</si>
  <si>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</si>
  <si>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</si>
  <si>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</si>
  <si>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</si>
  <si>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</si>
  <si>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</si>
  <si>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</si>
  <si>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</si>
  <si>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</si>
  <si>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</si>
  <si>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</si>
  <si>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</si>
  <si>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</si>
  <si>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</si>
  <si>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</si>
  <si>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</si>
  <si>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</si>
  <si>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</si>
  <si>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</si>
  <si>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</si>
  <si>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</si>
  <si>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</si>
  <si>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</si>
  <si>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</si>
  <si>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</si>
  <si>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</si>
  <si>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</si>
  <si>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</si>
  <si>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</si>
  <si>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</si>
  <si>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</si>
  <si>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</si>
  <si>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</si>
  <si>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</si>
  <si>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</si>
  <si>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</si>
  <si>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</si>
  <si>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</si>
  <si>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</si>
  <si>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</si>
  <si>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</si>
  <si>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</si>
  <si>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</si>
  <si>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</si>
  <si>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</si>
  <si>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</si>
  <si>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</si>
  <si>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</si>
  <si>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</si>
  <si>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</si>
  <si>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</si>
  <si>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</si>
  <si>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</si>
  <si>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</si>
  <si>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</si>
  <si>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</si>
  <si>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</si>
  <si>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</si>
  <si>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</si>
  <si>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</si>
  <si>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</si>
  <si>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</si>
  <si>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</si>
  <si>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</si>
  <si>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</si>
  <si>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</si>
  <si>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</si>
  <si>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</si>
  <si>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</si>
  <si>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</si>
  <si>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</si>
  <si>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</si>
  <si>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</si>
  <si>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</si>
  <si>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</si>
  <si>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</si>
  <si>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</si>
  <si>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</si>
  <si>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</si>
  <si>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</si>
  <si>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</si>
  <si>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</si>
  <si>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</si>
  <si>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</si>
  <si>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</si>
  <si>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</si>
  <si>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</si>
  <si>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</si>
  <si>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</si>
  <si>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</si>
  <si>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</si>
  <si>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</si>
  <si>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</si>
  <si>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</si>
  <si>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</si>
  <si>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</si>
  <si>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</si>
  <si>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</si>
  <si>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</si>
  <si>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</si>
  <si>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</si>
  <si>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</si>
  <si>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</si>
  <si>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</si>
  <si>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</si>
  <si>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</si>
  <si>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</si>
  <si>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</si>
  <si>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</si>
  <si>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</si>
  <si>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</si>
  <si>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</si>
  <si>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</si>
  <si>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</si>
  <si>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</si>
  <si>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</si>
  <si>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</si>
  <si>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</si>
  <si>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</si>
  <si>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</si>
  <si>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</si>
  <si>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</si>
  <si>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</si>
  <si>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</si>
  <si>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</si>
  <si>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</si>
  <si>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</si>
  <si>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</si>
  <si>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</si>
  <si>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</si>
  <si>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</si>
  <si>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</si>
  <si>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</si>
  <si>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</si>
  <si>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</si>
  <si>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</si>
  <si>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</si>
  <si>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</si>
  <si>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</si>
  <si>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</si>
  <si>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</si>
  <si>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</si>
  <si>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</si>
  <si>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</si>
  <si>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</si>
  <si>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</si>
  <si>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</si>
  <si>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</si>
  <si>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</si>
  <si>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</si>
  <si>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</si>
  <si>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</si>
  <si>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</si>
  <si>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</si>
  <si>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</si>
  <si>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</si>
  <si>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</si>
  <si>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</si>
  <si>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</si>
  <si>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</si>
  <si>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</si>
  <si>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</si>
  <si>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</si>
  <si>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</si>
  <si>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</si>
  <si>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</si>
  <si>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</si>
  <si>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</si>
  <si>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</si>
  <si>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</si>
  <si>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</si>
  <si>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</si>
  <si>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</si>
  <si>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</si>
  <si>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</si>
  <si>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</si>
  <si>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</si>
  <si>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</si>
  <si>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</si>
  <si>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</si>
  <si>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</si>
  <si>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</si>
  <si>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</si>
  <si>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</si>
  <si>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</si>
  <si>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</si>
  <si>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</si>
  <si>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</si>
  <si>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</si>
  <si>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</si>
  <si>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</si>
  <si>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</si>
  <si>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</si>
  <si>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</si>
  <si>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</si>
  <si>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</si>
  <si>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</si>
  <si>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</si>
  <si>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</si>
  <si>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</si>
  <si>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</si>
  <si>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</si>
  <si>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</si>
  <si>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</si>
  <si>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</si>
  <si>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</si>
  <si>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</si>
  <si>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</si>
  <si>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</si>
  <si>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</si>
  <si>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</si>
  <si>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</si>
  <si>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</si>
  <si>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</si>
  <si>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</si>
  <si>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</si>
  <si>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</si>
  <si>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</si>
  <si>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</si>
  <si>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</si>
  <si>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</si>
  <si>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</si>
  <si>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</si>
  <si>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</si>
  <si>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</si>
  <si>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</si>
  <si>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</si>
  <si>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</si>
  <si>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</si>
  <si>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</si>
  <si>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</si>
  <si>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</si>
  <si>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</si>
  <si>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</si>
  <si>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</si>
  <si>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</si>
  <si>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</si>
  <si>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</si>
  <si>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</si>
  <si>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</si>
  <si>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</si>
  <si>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</si>
  <si>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</si>
  <si>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</si>
  <si>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</si>
  <si>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</si>
  <si>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</si>
  <si>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</si>
  <si>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</si>
  <si>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</si>
  <si>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</si>
  <si>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</si>
  <si>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</si>
  <si>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</si>
  <si>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</si>
  <si>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</si>
  <si>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</si>
  <si>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</si>
  <si>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</si>
  <si>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</si>
  <si>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</si>
  <si>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</si>
  <si>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</si>
  <si>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</si>
  <si>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</si>
  <si>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</si>
  <si>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</si>
  <si>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</si>
  <si>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</si>
  <si>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</si>
  <si>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</si>
  <si>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</si>
  <si>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</si>
  <si>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</si>
  <si>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</si>
  <si>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</si>
  <si>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</si>
  <si>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</si>
  <si>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</si>
  <si>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</si>
  <si>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</si>
  <si>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</si>
  <si>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</si>
  <si>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</si>
  <si>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</si>
  <si>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</si>
  <si>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</si>
  <si>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</si>
  <si>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</si>
  <si>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</si>
  <si>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</si>
  <si>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</si>
  <si>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</si>
  <si>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</si>
  <si>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</si>
  <si>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</si>
  <si>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</si>
  <si>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</si>
  <si>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</si>
  <si>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</si>
  <si>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</si>
  <si>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</si>
  <si>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</si>
  <si>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</si>
  <si>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</si>
  <si>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</si>
  <si>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</si>
  <si>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</si>
  <si>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</si>
  <si>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</si>
  <si>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</si>
  <si>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</si>
  <si>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</si>
  <si>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</si>
  <si>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</si>
  <si>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</si>
  <si>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</si>
  <si>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</si>
  <si>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</si>
  <si>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</si>
  <si>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</si>
  <si>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</si>
  <si>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</si>
  <si>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</si>
  <si>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</si>
  <si>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</si>
  <si>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</si>
  <si>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</si>
  <si>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</si>
  <si>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</si>
  <si>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</si>
  <si>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</si>
  <si>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</si>
  <si>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</si>
  <si>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</si>
  <si>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</si>
  <si>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</si>
  <si>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</si>
  <si>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</si>
  <si>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</si>
  <si>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</si>
  <si>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</si>
  <si>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</si>
  <si>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</si>
  <si>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</si>
  <si>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</si>
  <si>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</si>
  <si>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</si>
  <si>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</si>
  <si>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</si>
  <si>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</si>
  <si>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</si>
  <si>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</si>
  <si>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</si>
  <si>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</si>
  <si>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</si>
  <si>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</si>
  <si>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</si>
  <si>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</si>
  <si>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</si>
  <si>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</si>
  <si>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</si>
  <si>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</si>
  <si>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</si>
  <si>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</si>
  <si>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</si>
  <si>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</si>
  <si>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</si>
  <si>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</si>
  <si>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</si>
  <si>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</si>
  <si>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</si>
  <si>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</si>
  <si>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</si>
  <si>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</si>
  <si>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</si>
  <si>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</si>
  <si>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</si>
  <si>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</si>
  <si>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</si>
  <si>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</si>
  <si>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</si>
  <si>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</si>
  <si>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</si>
  <si>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</si>
  <si>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</si>
  <si>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</si>
  <si>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</si>
  <si>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</si>
  <si>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</si>
  <si>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</si>
  <si>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</si>
  <si>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</si>
  <si>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</si>
  <si>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</si>
  <si>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</si>
  <si>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</si>
  <si>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</si>
  <si>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</si>
  <si>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</si>
  <si>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</si>
  <si>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</si>
  <si>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</si>
  <si>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</si>
  <si>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</si>
  <si>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</si>
  <si>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</si>
  <si>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</si>
  <si>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</si>
  <si>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</si>
  <si>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</si>
  <si>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</si>
  <si>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</si>
  <si>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</si>
  <si>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</si>
  <si>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</si>
  <si>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</si>
  <si>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</si>
  <si>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</si>
  <si>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</si>
  <si>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</si>
  <si>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</si>
  <si>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</si>
  <si>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</si>
  <si>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</si>
  <si>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</si>
  <si>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</si>
  <si>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</si>
  <si>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</si>
  <si>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</si>
  <si>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</si>
  <si>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</si>
  <si>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</si>
  <si>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</si>
  <si>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</si>
  <si>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</si>
  <si>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</si>
  <si>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</si>
  <si>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</si>
  <si>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</si>
  <si>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</si>
  <si>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</si>
  <si>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</si>
  <si>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</si>
  <si>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</si>
  <si>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</si>
  <si>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</si>
  <si>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</si>
  <si>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</si>
  <si>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</si>
  <si>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</si>
  <si>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</si>
  <si>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</si>
  <si>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</si>
  <si>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</si>
  <si>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</si>
  <si>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</si>
  <si>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</si>
  <si>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</si>
  <si>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</si>
  <si>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</si>
  <si>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</si>
  <si>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</si>
  <si>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</si>
  <si>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</si>
  <si>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</si>
  <si>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</si>
  <si>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</si>
  <si>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</si>
  <si>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</si>
  <si>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</si>
  <si>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</si>
  <si>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</si>
  <si>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</si>
  <si>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</si>
  <si>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</si>
  <si>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</si>
  <si>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</si>
  <si>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</si>
  <si>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</si>
  <si>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</si>
  <si>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</si>
  <si>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</si>
  <si>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</si>
  <si>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</si>
  <si>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</si>
  <si>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</si>
  <si>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</si>
  <si>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</si>
  <si>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</si>
  <si>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</si>
  <si>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</si>
  <si>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</si>
  <si>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</si>
  <si>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</si>
  <si>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</si>
  <si>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</si>
  <si>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</si>
  <si>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</si>
  <si>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</si>
  <si>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</si>
  <si>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</si>
  <si>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</si>
  <si>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</si>
  <si>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</si>
  <si>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</si>
  <si>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</si>
  <si>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</si>
  <si>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</si>
  <si>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</si>
  <si>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</si>
  <si>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</si>
  <si>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</si>
  <si>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</si>
  <si>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</si>
  <si>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</si>
  <si>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</si>
  <si>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</si>
  <si>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</si>
  <si>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</si>
  <si>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</si>
  <si>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</si>
  <si>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</si>
  <si>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</si>
  <si>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</si>
  <si>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</si>
  <si>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</si>
  <si>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</si>
  <si>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</si>
  <si>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</si>
  <si>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</si>
  <si>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</si>
  <si>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</si>
  <si>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</si>
  <si>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</si>
  <si>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</si>
  <si>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</si>
  <si>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</si>
  <si>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</si>
  <si>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</si>
  <si>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</si>
  <si>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</si>
  <si>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</si>
  <si>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</si>
  <si>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</si>
  <si>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</si>
  <si>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</si>
  <si>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</si>
  <si>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</si>
  <si>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</si>
  <si>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</si>
  <si>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</si>
  <si>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</si>
  <si>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</si>
  <si>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</si>
  <si>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</si>
  <si>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</si>
  <si>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</si>
  <si>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</si>
  <si>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</si>
  <si>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</si>
  <si>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</si>
  <si>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</si>
  <si>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</si>
  <si>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</si>
  <si>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</si>
  <si>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</si>
  <si>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</si>
  <si>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</si>
  <si>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</si>
  <si>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</si>
  <si>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</si>
  <si>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</si>
  <si>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</si>
  <si>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</si>
  <si>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</si>
  <si>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</si>
  <si>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</si>
  <si>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</si>
  <si>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</si>
  <si>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</si>
  <si>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</si>
  <si>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</si>
  <si>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</si>
  <si>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</si>
  <si>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</si>
  <si>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</si>
  <si>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</si>
  <si>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</si>
  <si>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</si>
  <si>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</si>
  <si>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</si>
  <si>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</si>
  <si>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</si>
  <si>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</si>
  <si>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</si>
  <si>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</si>
  <si>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</si>
  <si>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</si>
  <si>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</si>
  <si>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</si>
  <si>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</si>
  <si>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</si>
  <si>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</si>
  <si>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</si>
  <si>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</si>
  <si>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</si>
  <si>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</si>
  <si>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</si>
  <si>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</si>
  <si>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</si>
  <si>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</si>
  <si>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</si>
  <si>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</si>
  <si>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</si>
  <si>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</si>
  <si>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</si>
  <si>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</si>
  <si>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</si>
  <si>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</si>
  <si>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</si>
  <si>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</si>
  <si>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</si>
  <si>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</si>
  <si>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</si>
  <si>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</si>
  <si>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</si>
  <si>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</si>
  <si>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</si>
  <si>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</si>
  <si>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</si>
  <si>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</si>
  <si>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</si>
  <si>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</si>
  <si>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</si>
  <si>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</si>
  <si>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</si>
  <si>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</si>
  <si>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</si>
  <si>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</si>
  <si>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</si>
  <si>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</si>
  <si>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</si>
  <si>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</si>
  <si>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</si>
  <si>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</si>
  <si>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</si>
  <si>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</si>
  <si>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</si>
  <si>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</si>
  <si>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</si>
  <si>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</si>
  <si>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</si>
  <si>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</si>
  <si>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</si>
  <si>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</si>
  <si>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</si>
  <si>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</si>
  <si>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</si>
  <si>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</si>
  <si>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</si>
  <si>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</si>
  <si>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</si>
  <si>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</si>
  <si>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</si>
  <si>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</si>
  <si>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</si>
  <si>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</si>
  <si>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</si>
  <si>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</si>
  <si>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</si>
  <si>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</si>
  <si>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</si>
  <si>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</si>
  <si>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</si>
  <si>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</si>
  <si>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</si>
  <si>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</si>
  <si>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</si>
  <si>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</si>
  <si>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</si>
  <si>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</si>
  <si>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</si>
  <si>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</si>
  <si>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</si>
  <si>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</si>
  <si>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</si>
  <si>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</si>
  <si>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</si>
  <si>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</si>
  <si>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</si>
  <si>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</si>
  <si>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</si>
  <si>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</si>
  <si>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</si>
  <si>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</si>
  <si>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</si>
  <si>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</si>
  <si>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</si>
  <si>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</si>
  <si>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</si>
  <si>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</si>
  <si>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</si>
  <si>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</si>
  <si>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</si>
  <si>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</si>
  <si>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</si>
  <si>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</si>
  <si>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</si>
  <si>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</si>
  <si>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</si>
  <si>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</si>
  <si>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</si>
  <si>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</si>
  <si>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</si>
  <si>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</si>
  <si>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</si>
  <si>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</si>
  <si>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</si>
  <si>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</si>
  <si>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</si>
  <si>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</si>
  <si>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</si>
  <si>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</si>
  <si>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</si>
  <si>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</si>
  <si>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</si>
  <si>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</si>
  <si>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</si>
  <si>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</si>
  <si>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</si>
  <si>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</si>
  <si>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</si>
  <si>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</si>
  <si>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</si>
  <si>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</si>
  <si>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</si>
  <si>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</si>
  <si>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</si>
  <si>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</si>
  <si>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</si>
  <si>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</si>
  <si>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</si>
  <si>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</si>
  <si>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</si>
  <si>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</si>
  <si>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</si>
  <si>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</si>
  <si>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</si>
  <si>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</si>
  <si>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</si>
  <si>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</si>
  <si>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</si>
  <si>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</si>
  <si>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</si>
  <si>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</si>
  <si>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</si>
  <si>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</si>
  <si>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</si>
  <si>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</si>
  <si>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</si>
  <si>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</si>
  <si>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</si>
  <si>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</si>
  <si>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</si>
  <si>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</si>
  <si>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</si>
  <si>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</si>
  <si>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</si>
  <si>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</si>
  <si>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</si>
  <si>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</si>
  <si>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</si>
  <si>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</si>
  <si>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</si>
  <si>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</si>
  <si>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</si>
  <si>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</si>
  <si>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</si>
  <si>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</si>
  <si>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</si>
  <si>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</si>
  <si>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</si>
  <si>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</si>
  <si>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</si>
  <si>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</si>
  <si>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</si>
  <si>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</si>
  <si>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</si>
  <si>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</si>
  <si>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</si>
  <si>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</si>
  <si>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</si>
  <si>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</si>
  <si>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</si>
  <si>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</si>
  <si>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</si>
  <si>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</si>
  <si>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</si>
  <si>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</si>
  <si>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</si>
  <si>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</si>
  <si>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</si>
  <si>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</si>
  <si>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</si>
  <si>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</si>
  <si>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</si>
  <si>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</si>
  <si>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</si>
  <si>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</si>
  <si>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</si>
  <si>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</si>
  <si>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</si>
  <si>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</si>
  <si>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</si>
  <si>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</si>
  <si>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</si>
  <si>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</si>
  <si>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</si>
  <si>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</si>
  <si>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</si>
  <si>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</si>
  <si>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</si>
  <si>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</si>
  <si>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</si>
  <si>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</si>
  <si>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</si>
  <si>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</si>
  <si>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</si>
  <si>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</si>
  <si>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</si>
  <si>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</si>
  <si>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</si>
  <si>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</si>
  <si>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</si>
  <si>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</si>
  <si>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</si>
  <si>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</si>
  <si>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</si>
  <si>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</si>
  <si>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</si>
  <si>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</si>
  <si>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</si>
  <si>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</si>
  <si>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</si>
  <si>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</si>
  <si>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</si>
  <si>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</si>
  <si>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</si>
  <si>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</si>
  <si>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</si>
  <si>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</si>
  <si>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</si>
  <si>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</si>
  <si>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</si>
  <si>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</si>
  <si>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</si>
  <si>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</si>
  <si>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</si>
  <si>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</si>
  <si>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</si>
  <si>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</si>
  <si>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</si>
  <si>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</si>
  <si>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</si>
  <si>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</si>
  <si>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</si>
  <si>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</si>
  <si>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</si>
  <si>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</si>
  <si>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</si>
  <si>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</si>
  <si>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</si>
  <si>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</si>
  <si>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</si>
  <si>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</si>
  <si>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</si>
  <si>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</si>
  <si>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</si>
  <si>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</si>
  <si>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</si>
  <si>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</si>
  <si>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</si>
  <si>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</si>
  <si>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</si>
  <si>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</si>
  <si>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</si>
  <si>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</si>
  <si>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</si>
  <si>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</si>
  <si>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</si>
  <si>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</si>
  <si>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</si>
  <si>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</si>
  <si>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</si>
  <si>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</si>
  <si>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</si>
  <si>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</si>
  <si>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</si>
  <si>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</si>
  <si>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</si>
  <si>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</si>
  <si>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</si>
  <si>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</si>
  <si>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</si>
  <si>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</si>
  <si>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</si>
  <si>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</si>
  <si>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</si>
  <si>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</si>
  <si>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</si>
  <si>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</si>
  <si>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</si>
  <si>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</si>
  <si>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</si>
  <si>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</si>
  <si>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</si>
  <si>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</si>
  <si>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</si>
  <si>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</si>
  <si>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</si>
  <si>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</si>
  <si>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</si>
  <si>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</si>
  <si>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</si>
  <si>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</si>
  <si>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</si>
  <si>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</si>
  <si>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</si>
  <si>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</si>
  <si>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</si>
  <si>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</si>
  <si>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</si>
  <si>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</si>
  <si>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</si>
  <si>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</si>
  <si>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</si>
  <si>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</si>
  <si>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</si>
  <si>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</si>
  <si>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</si>
  <si>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</si>
  <si>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</si>
  <si>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</si>
  <si>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</si>
  <si>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</si>
  <si>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</si>
  <si>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</si>
  <si>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</si>
  <si>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</si>
  <si>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</si>
  <si>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</si>
  <si>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</si>
  <si>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</si>
  <si>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</si>
  <si>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</si>
  <si>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</si>
  <si>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</si>
  <si>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</si>
  <si>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</si>
  <si>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</si>
  <si>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</si>
  <si>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</si>
  <si>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</si>
  <si>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</si>
  <si>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</si>
  <si>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</si>
  <si>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</si>
  <si>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</si>
  <si>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</si>
  <si>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</si>
  <si>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</si>
  <si>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</si>
  <si>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</si>
  <si>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</si>
  <si>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</si>
  <si>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</si>
  <si>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</si>
  <si>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</si>
  <si>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</si>
  <si>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</si>
  <si>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</si>
  <si>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</si>
  <si>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</si>
  <si>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</si>
  <si>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</si>
  <si>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</si>
  <si>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</si>
  <si>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</si>
  <si>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</si>
  <si>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</si>
  <si>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</si>
  <si>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</si>
  <si>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</si>
  <si>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</si>
  <si>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</si>
  <si>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</si>
  <si>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</si>
  <si>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</si>
  <si>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</si>
  <si>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</si>
  <si>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</si>
  <si>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</si>
  <si>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</si>
  <si>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</si>
  <si>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</si>
  <si>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</si>
  <si>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</si>
  <si>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</si>
  <si>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</si>
  <si>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</si>
  <si>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</si>
  <si>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</si>
  <si>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</si>
  <si>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</si>
  <si>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</si>
  <si>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</si>
  <si>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</si>
  <si>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</si>
  <si>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</si>
  <si>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</si>
  <si>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</si>
  <si>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</si>
  <si>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</si>
  <si>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</si>
  <si>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</si>
  <si>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</si>
  <si>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</si>
  <si>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</si>
  <si>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</si>
  <si>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</si>
  <si>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</si>
  <si>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</si>
  <si>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</si>
  <si>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</si>
  <si>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</si>
  <si>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</si>
  <si>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</si>
  <si>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</si>
  <si>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</si>
  <si>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</si>
  <si>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</si>
  <si>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</si>
  <si>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</si>
  <si>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</si>
  <si>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</si>
  <si>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</si>
  <si>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</si>
  <si>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</si>
  <si>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</si>
  <si>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</si>
  <si>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</si>
  <si>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</si>
  <si>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</si>
  <si>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</si>
  <si>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</si>
  <si>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</si>
  <si>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</si>
  <si>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</si>
  <si>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</si>
  <si>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</si>
  <si>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</si>
  <si>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</si>
  <si>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</si>
  <si>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</si>
  <si>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</si>
  <si>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</si>
  <si>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</si>
  <si>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</si>
  <si>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</si>
  <si>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</si>
  <si>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</si>
  <si>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</si>
  <si>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</si>
  <si>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</si>
  <si>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</si>
  <si>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</si>
  <si>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</si>
  <si>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</si>
  <si>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</si>
  <si>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</si>
  <si>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</si>
  <si>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</si>
  <si>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</si>
  <si>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</si>
  <si>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</si>
  <si>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</si>
  <si>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</si>
  <si>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</si>
  <si>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</si>
  <si>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</si>
  <si>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</si>
  <si>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</si>
  <si>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</si>
  <si>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</si>
  <si>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</si>
  <si>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</si>
  <si>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</si>
  <si>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</si>
  <si>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</si>
  <si>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</si>
  <si>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</si>
  <si>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</si>
  <si>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</si>
  <si>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</si>
  <si>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</si>
  <si>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</si>
  <si>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</si>
  <si>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</si>
  <si>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</si>
  <si>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</si>
  <si>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</si>
  <si>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</si>
  <si>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</si>
  <si>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</si>
  <si>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</si>
  <si>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</si>
  <si>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</si>
  <si>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</si>
  <si>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</si>
  <si>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</si>
  <si>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</si>
  <si>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</si>
  <si>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</si>
  <si>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</si>
  <si>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</si>
  <si>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</si>
  <si>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</si>
  <si>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</si>
  <si>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</si>
  <si>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</si>
  <si>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</si>
  <si>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</si>
  <si>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</si>
  <si>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</si>
  <si>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</si>
  <si>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</si>
  <si>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</si>
  <si>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</si>
  <si>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</si>
  <si>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</si>
  <si>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</si>
  <si>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</si>
  <si>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</si>
  <si>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</si>
  <si>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</si>
  <si>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</si>
  <si>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</si>
  <si>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</si>
  <si>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</si>
  <si>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</si>
  <si>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</si>
  <si>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</si>
  <si>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</si>
  <si>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</si>
  <si>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</si>
  <si>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</si>
  <si>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</si>
  <si>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</si>
  <si>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</si>
  <si>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</si>
  <si>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</si>
  <si>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</si>
  <si>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</si>
  <si>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</si>
  <si>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</si>
  <si>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</si>
  <si>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</si>
  <si>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</si>
  <si>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</si>
  <si>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</si>
  <si>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</si>
  <si>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</si>
  <si>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</si>
  <si>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</si>
  <si>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</si>
  <si>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</si>
  <si>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</si>
  <si>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</si>
  <si>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</si>
  <si>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</si>
  <si>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</si>
  <si>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</si>
  <si>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</si>
  <si>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</si>
  <si>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</si>
  <si>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</si>
  <si>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</si>
  <si>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</si>
  <si>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</si>
  <si>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</si>
  <si>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</si>
  <si>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</si>
  <si>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</si>
  <si>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</si>
  <si>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</si>
  <si>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</si>
  <si>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</si>
  <si>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</si>
  <si>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</si>
  <si>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</si>
  <si>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</si>
  <si>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</si>
  <si>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</si>
  <si>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</si>
  <si>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</si>
  <si>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</si>
  <si>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</si>
  <si>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</si>
  <si>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</si>
  <si>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</si>
  <si>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</si>
  <si>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</si>
  <si>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</si>
  <si>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</si>
  <si>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</si>
  <si>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</si>
  <si>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</si>
  <si>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</si>
  <si>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</si>
  <si>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</si>
  <si>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</si>
  <si>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</si>
  <si>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</si>
  <si>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</si>
  <si>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</si>
  <si>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</si>
  <si>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</si>
  <si>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</si>
  <si>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</si>
  <si>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</si>
  <si>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</si>
  <si>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</si>
  <si>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</si>
  <si>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</si>
  <si>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</si>
  <si>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</si>
  <si>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</si>
  <si>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</si>
  <si>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</si>
  <si>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</si>
  <si>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</si>
  <si>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</si>
  <si>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</si>
  <si>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</si>
  <si>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</si>
  <si>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</si>
  <si>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</si>
  <si>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</si>
  <si>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</si>
  <si>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</si>
  <si>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</si>
  <si>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</si>
  <si>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</si>
  <si>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</si>
  <si>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</si>
  <si>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</si>
  <si>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</si>
  <si>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</si>
  <si>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</si>
  <si>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</si>
  <si>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</si>
  <si>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</si>
  <si>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</si>
  <si>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</si>
  <si>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</si>
  <si>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</si>
  <si>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</si>
  <si>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</si>
  <si>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</si>
  <si>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</si>
  <si>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</si>
  <si>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</si>
  <si>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</si>
  <si>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</si>
  <si>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</si>
  <si>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</si>
  <si>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</si>
  <si>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</si>
  <si>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</si>
  <si>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</si>
  <si>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</si>
  <si>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</si>
  <si>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</si>
  <si>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</si>
  <si>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</si>
  <si>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</si>
  <si>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</si>
  <si>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</si>
  <si>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</si>
  <si>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</si>
  <si>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</si>
  <si>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</si>
  <si>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</si>
  <si>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</si>
  <si>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</si>
  <si>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</si>
  <si>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</si>
  <si>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</si>
  <si>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</si>
  <si>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</si>
  <si>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</si>
  <si>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</si>
  <si>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</si>
  <si>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</si>
  <si>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</si>
  <si>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</si>
  <si>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</si>
  <si>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</si>
  <si>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</si>
  <si>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</si>
  <si>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</si>
  <si>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</si>
  <si>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</si>
  <si>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</si>
  <si>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</si>
  <si>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</si>
  <si>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</si>
  <si>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</si>
  <si>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</si>
  <si>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</si>
  <si>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</si>
  <si>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</si>
  <si>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</si>
  <si>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</si>
  <si>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</si>
  <si>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</si>
  <si>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</si>
  <si>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</si>
  <si>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</si>
  <si>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</si>
  <si>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</si>
  <si>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</si>
  <si>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</si>
  <si>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</si>
  <si>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</si>
  <si>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</si>
  <si>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</si>
  <si>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</si>
  <si>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</si>
  <si>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</si>
  <si>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</si>
  <si>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</si>
  <si>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</si>
  <si>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</si>
  <si>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</si>
  <si>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</si>
  <si>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</si>
  <si>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</si>
  <si>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</si>
  <si>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</si>
  <si>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</si>
  <si>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</si>
  <si>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</si>
  <si>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</si>
  <si>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</si>
  <si>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</si>
  <si>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</si>
  <si>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</si>
  <si>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</si>
  <si>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</si>
  <si>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</si>
  <si>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</si>
  <si>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</si>
  <si>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</si>
  <si>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</si>
  <si>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</si>
  <si>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</si>
  <si>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</si>
  <si>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</si>
  <si>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</si>
  <si>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</si>
  <si>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</si>
  <si>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</si>
  <si>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</si>
  <si>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</si>
  <si>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</si>
  <si>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</si>
  <si>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</si>
  <si>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</si>
  <si>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</si>
  <si>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</si>
  <si>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</si>
  <si>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</si>
  <si>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</si>
  <si>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</si>
  <si>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</si>
  <si>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</si>
  <si>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</si>
  <si>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</si>
  <si>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</si>
  <si>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</si>
  <si>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</si>
  <si>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</si>
  <si>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</si>
  <si>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</si>
  <si>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</si>
  <si>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</si>
  <si>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</si>
  <si>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</si>
  <si>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</si>
  <si>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</si>
  <si>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</si>
  <si>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</si>
  <si>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</si>
  <si>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</si>
  <si>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</si>
  <si>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</si>
  <si>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</si>
  <si>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</si>
  <si>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</si>
  <si>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</si>
  <si>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</si>
  <si>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</si>
  <si>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</si>
  <si>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</si>
  <si>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</si>
  <si>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</si>
  <si>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</si>
  <si>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</si>
  <si>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</si>
  <si>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</si>
  <si>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</si>
  <si>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</si>
  <si>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</si>
  <si>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</si>
  <si>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</si>
  <si>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</si>
  <si>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</si>
  <si>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</si>
  <si>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</si>
  <si>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</si>
  <si>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</si>
  <si>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</si>
  <si>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</si>
  <si>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</si>
  <si>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</si>
  <si>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</si>
  <si>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</si>
  <si>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</si>
  <si>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</si>
  <si>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</si>
  <si>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</si>
  <si>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</si>
  <si>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</si>
  <si>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</si>
  <si>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</si>
  <si>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</si>
  <si>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</si>
  <si>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</si>
  <si>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</si>
  <si>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</si>
  <si>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</si>
  <si>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</si>
  <si>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</si>
  <si>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</si>
  <si>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</si>
  <si>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</si>
  <si>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</si>
  <si>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</si>
  <si>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</si>
  <si>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</si>
  <si>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</si>
  <si>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</si>
  <si>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</si>
  <si>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</si>
  <si>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</si>
  <si>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</si>
  <si>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</si>
  <si>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</si>
  <si>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</si>
  <si>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</si>
  <si>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</si>
  <si>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</si>
  <si>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</si>
  <si>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</si>
  <si>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</si>
  <si>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</si>
  <si>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</si>
  <si>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</si>
  <si>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</si>
  <si>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</si>
  <si>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</si>
  <si>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</si>
  <si>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</si>
  <si>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</si>
  <si>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</si>
  <si>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</si>
  <si>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</si>
  <si>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</si>
  <si>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</si>
  <si>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</si>
  <si>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</si>
  <si>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</si>
  <si>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</si>
  <si>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</si>
  <si>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</si>
  <si>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</si>
  <si>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</si>
  <si>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</si>
  <si>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</si>
  <si>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</si>
  <si>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</si>
  <si>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</si>
  <si>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</si>
  <si>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</si>
  <si>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</si>
  <si>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</si>
  <si>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</si>
  <si>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</si>
  <si>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</si>
  <si>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</si>
  <si>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</si>
  <si>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</si>
  <si>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</si>
  <si>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</si>
  <si>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</si>
  <si>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</si>
  <si>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</si>
  <si>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</si>
  <si>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</si>
  <si>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</si>
  <si>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</si>
  <si>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</si>
  <si>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</si>
  <si>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</si>
  <si>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</si>
  <si>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</si>
  <si>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</si>
  <si>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</si>
  <si>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</si>
  <si>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</si>
  <si>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</si>
  <si>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</si>
  <si>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</si>
  <si>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</si>
  <si>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</si>
  <si>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</si>
  <si>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</si>
  <si>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</si>
  <si>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</si>
  <si>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</si>
  <si>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</si>
  <si>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</si>
  <si>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</si>
  <si>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</si>
  <si>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</si>
  <si>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</si>
  <si>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</si>
  <si>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</si>
  <si>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</si>
  <si>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</si>
  <si>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</si>
  <si>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</si>
  <si>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</si>
  <si>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</si>
  <si>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</si>
  <si>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</si>
  <si>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</si>
  <si>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</si>
  <si>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</si>
  <si>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</si>
  <si>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</si>
  <si>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</si>
  <si>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</si>
  <si>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</si>
  <si>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</si>
  <si>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</si>
  <si>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</si>
  <si>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</si>
  <si>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</si>
  <si>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</si>
  <si>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</si>
  <si>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</si>
  <si>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</si>
  <si>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</si>
  <si>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</si>
  <si>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</si>
  <si>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</si>
  <si>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</si>
  <si>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</si>
  <si>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</si>
  <si>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</si>
  <si>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</si>
  <si>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</si>
  <si>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</si>
  <si>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</si>
  <si>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</si>
  <si>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</si>
  <si>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</si>
  <si>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</si>
  <si>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</si>
  <si>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</si>
  <si>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</si>
  <si>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</si>
  <si>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</si>
  <si>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</si>
  <si>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</si>
  <si>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</si>
  <si>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</si>
  <si>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</si>
  <si>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</si>
  <si>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</si>
  <si>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</si>
  <si>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</si>
  <si>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</si>
  <si>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</si>
  <si>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</si>
  <si>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</si>
  <si>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</si>
  <si>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</si>
  <si>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</si>
  <si>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</si>
  <si>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</si>
  <si>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</si>
  <si>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</si>
  <si>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</si>
  <si>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</si>
  <si>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</si>
  <si>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</si>
  <si>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</si>
  <si>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</si>
  <si>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</si>
  <si>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</si>
  <si>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</si>
  <si>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</si>
  <si>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</si>
  <si>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</si>
  <si>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</si>
  <si>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</si>
  <si>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</si>
  <si>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</si>
  <si>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</si>
  <si>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</si>
  <si>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</si>
  <si>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</si>
  <si>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</si>
  <si>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</si>
  <si>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</si>
  <si>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</si>
  <si>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</si>
  <si>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</si>
  <si>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</si>
  <si>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</si>
  <si>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</si>
  <si>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</si>
  <si>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</si>
  <si>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</si>
  <si>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</si>
  <si>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</si>
  <si>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</si>
  <si>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</si>
  <si>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</si>
  <si>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</si>
  <si>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</si>
  <si>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</si>
  <si>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</si>
  <si>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</si>
  <si>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</si>
  <si>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</si>
  <si>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</si>
  <si>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</si>
  <si>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</si>
  <si>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</si>
  <si>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</si>
  <si>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</si>
  <si>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</si>
  <si>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</si>
  <si>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</si>
  <si>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</si>
  <si>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</si>
  <si>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</si>
  <si>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</si>
  <si>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</si>
  <si>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</si>
  <si>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</si>
  <si>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</si>
  <si>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</si>
  <si>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</si>
  <si>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</si>
  <si>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</si>
  <si>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</si>
  <si>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</si>
  <si>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</si>
  <si>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</si>
  <si>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</si>
  <si>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</si>
  <si>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</si>
  <si>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</si>
  <si>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</si>
  <si>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</si>
  <si>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</si>
  <si>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</si>
  <si>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</si>
  <si>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</si>
  <si>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</si>
  <si>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</si>
  <si>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</si>
  <si>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</si>
  <si>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</si>
  <si>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</si>
  <si>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</si>
  <si>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</si>
  <si>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</si>
  <si>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</si>
  <si>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</si>
  <si>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</si>
  <si>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</si>
  <si>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</si>
  <si>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</si>
  <si>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</si>
  <si>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</si>
  <si>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</si>
  <si>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</si>
  <si>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</si>
  <si>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</si>
  <si>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</si>
  <si>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</si>
  <si>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</si>
  <si>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</si>
  <si>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</si>
  <si>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</si>
  <si>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</si>
  <si>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</si>
  <si>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</si>
  <si>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</si>
  <si>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</si>
  <si>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</si>
  <si>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</si>
  <si>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</si>
  <si>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</si>
  <si>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</si>
  <si>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</si>
  <si>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</si>
  <si>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</si>
  <si>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</si>
  <si>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</si>
  <si>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</si>
  <si>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</si>
  <si>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</si>
  <si>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</si>
  <si>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</si>
  <si>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</si>
  <si>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</si>
  <si>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</si>
  <si>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</si>
  <si>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</si>
  <si>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</si>
  <si>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</si>
  <si>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</si>
  <si>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</si>
  <si>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</si>
  <si>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</si>
  <si>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</si>
  <si>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</si>
  <si>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</si>
  <si>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</si>
  <si>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</si>
  <si>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</si>
  <si>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</si>
  <si>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</si>
  <si>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</si>
  <si>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</si>
  <si>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</si>
  <si>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</si>
  <si>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</si>
  <si>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</si>
  <si>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</si>
  <si>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</si>
  <si>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</si>
  <si>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</si>
  <si>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</si>
  <si>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</si>
  <si>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</si>
  <si>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</si>
  <si>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</si>
  <si>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</si>
  <si>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</si>
  <si>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</si>
  <si>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</si>
  <si>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</si>
  <si>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</si>
  <si>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</si>
  <si>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</si>
  <si>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</si>
  <si>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</si>
  <si>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</si>
  <si>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</si>
  <si>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</si>
  <si>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</si>
  <si>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</si>
  <si>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</si>
  <si>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</si>
  <si>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</si>
  <si>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</si>
  <si>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</si>
  <si>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</si>
  <si>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</si>
  <si>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</si>
  <si>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</si>
  <si>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</si>
  <si>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</si>
  <si>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</si>
  <si>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</si>
  <si>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</si>
  <si>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</si>
  <si>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</si>
  <si>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</si>
  <si>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</si>
  <si>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</si>
  <si>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</si>
  <si>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</si>
  <si>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</si>
  <si>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</si>
  <si>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</si>
  <si>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</si>
  <si>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</si>
  <si>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</si>
  <si>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</si>
  <si>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</si>
  <si>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</si>
  <si>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</si>
  <si>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</si>
  <si>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</si>
  <si>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</si>
  <si>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</si>
  <si>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</si>
  <si>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</si>
  <si>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</si>
  <si>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</si>
  <si>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</si>
  <si>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</si>
  <si>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</si>
  <si>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</si>
  <si>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</si>
  <si>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</si>
  <si>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</si>
  <si>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</si>
  <si>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</si>
  <si>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</si>
  <si>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</si>
  <si>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</si>
  <si>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</si>
  <si>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</si>
  <si>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</si>
  <si>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</si>
  <si>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</si>
  <si>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</si>
  <si>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</si>
  <si>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</si>
  <si>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</si>
  <si>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</si>
  <si>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</si>
  <si>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</si>
  <si>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</si>
  <si>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</si>
  <si>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</si>
  <si>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</si>
  <si>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</si>
  <si>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</si>
  <si>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</si>
  <si>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</si>
  <si>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</si>
  <si>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</si>
  <si>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</si>
  <si>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</si>
  <si>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</si>
  <si>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</si>
  <si>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</si>
  <si>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</si>
  <si>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</si>
  <si>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</si>
  <si>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</si>
  <si>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</si>
  <si>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</si>
  <si>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</si>
  <si>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</si>
  <si>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</si>
  <si>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</si>
  <si>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</si>
  <si>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</si>
  <si>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</si>
  <si>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</si>
  <si>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</si>
  <si>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</si>
  <si>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</si>
  <si>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</si>
  <si>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</si>
  <si>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</si>
  <si>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</si>
  <si>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</si>
  <si>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</si>
  <si>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</si>
  <si>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</si>
  <si>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</si>
  <si>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</si>
  <si>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</si>
  <si>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</si>
  <si>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</si>
  <si>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</si>
  <si>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</si>
  <si>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</si>
  <si>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</si>
  <si>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</si>
  <si>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</si>
  <si>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</si>
  <si>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</si>
  <si>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</si>
  <si>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</si>
  <si>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</si>
  <si>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</si>
  <si>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</si>
  <si>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</si>
  <si>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</si>
  <si>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</si>
  <si>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</si>
  <si>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</si>
  <si>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</si>
  <si>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</si>
  <si>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</si>
  <si>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</si>
  <si>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</si>
  <si>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</si>
  <si>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</si>
  <si>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</si>
  <si>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</si>
  <si>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</si>
  <si>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</si>
  <si>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</si>
  <si>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</si>
  <si>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</si>
  <si>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</si>
  <si>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</si>
  <si>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</si>
  <si>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</si>
  <si>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</si>
  <si>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</si>
  <si>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</si>
  <si>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</si>
  <si>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</si>
  <si>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</si>
  <si>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</si>
  <si>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</si>
  <si>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</si>
  <si>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</si>
  <si>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</si>
  <si>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</si>
  <si>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</si>
  <si>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</si>
  <si>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</si>
  <si>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</si>
  <si>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</si>
  <si>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</si>
  <si>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</si>
  <si>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</si>
  <si>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</si>
  <si>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</si>
  <si>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</si>
  <si>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</si>
  <si>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</si>
  <si>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</si>
  <si>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</si>
  <si>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</si>
  <si>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</si>
  <si>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</si>
  <si>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</si>
  <si>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</si>
  <si>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</si>
  <si>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</si>
  <si>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</si>
  <si>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</si>
  <si>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</si>
  <si>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</si>
  <si>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</si>
  <si>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</si>
  <si>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</si>
  <si>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</si>
  <si>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</si>
  <si>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</si>
  <si>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</si>
  <si>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</si>
  <si>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</si>
  <si>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</si>
  <si>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</si>
  <si>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</si>
  <si>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</si>
  <si>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</si>
  <si>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</si>
  <si>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</si>
  <si>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</si>
  <si>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</si>
  <si>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</si>
  <si>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</si>
  <si>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</si>
  <si>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</si>
  <si>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</si>
  <si>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</si>
  <si>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</si>
  <si>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</si>
  <si>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</si>
  <si>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</si>
  <si>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</si>
  <si>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</si>
  <si>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</si>
  <si>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</si>
  <si>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</si>
  <si>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</si>
  <si>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</si>
  <si>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</si>
  <si>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</si>
  <si>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</si>
  <si>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</si>
  <si>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</si>
  <si>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</si>
  <si>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</si>
  <si>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</si>
  <si>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</si>
  <si>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</si>
  <si>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</si>
  <si>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</si>
  <si>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</si>
  <si>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</si>
  <si>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</si>
  <si>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</si>
  <si>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</si>
  <si>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</si>
  <si>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</si>
  <si>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</si>
  <si>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</si>
  <si>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</si>
  <si>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</si>
  <si>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</si>
  <si>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</si>
  <si>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</si>
  <si>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</si>
  <si>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</si>
  <si>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</si>
  <si>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</si>
  <si>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</si>
  <si>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</si>
  <si>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</si>
  <si>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</si>
  <si>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</si>
  <si>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</si>
  <si>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</si>
  <si>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</si>
  <si>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</si>
  <si>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</si>
  <si>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</si>
  <si>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</si>
  <si>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</si>
  <si>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</si>
  <si>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</si>
  <si>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</si>
  <si>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</si>
  <si>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</si>
  <si>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</si>
  <si>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</si>
  <si>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</si>
  <si>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</si>
  <si>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</si>
  <si>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</si>
  <si>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</si>
  <si>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</si>
  <si>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</si>
  <si>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</si>
  <si>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</si>
  <si>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</si>
  <si>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</si>
  <si>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</si>
  <si>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</si>
  <si>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</si>
  <si>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</si>
  <si>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</si>
  <si>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</si>
  <si>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</si>
  <si>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</si>
  <si>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</si>
  <si>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</si>
  <si>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</si>
  <si>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</si>
  <si>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</si>
  <si>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</si>
  <si>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</si>
  <si>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</si>
  <si>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</si>
  <si>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</si>
  <si>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</si>
  <si>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</si>
  <si>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</si>
  <si>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</si>
  <si>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</si>
  <si>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</si>
  <si>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</si>
  <si>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</si>
  <si>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</si>
  <si>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</si>
  <si>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</si>
  <si>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</si>
  <si>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</si>
  <si>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</si>
  <si>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</si>
  <si>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</si>
  <si>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</si>
  <si>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</si>
  <si>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</si>
  <si>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</si>
  <si>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</si>
  <si>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</si>
  <si>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</si>
  <si>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</si>
  <si>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</si>
  <si>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</si>
  <si>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</si>
  <si>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</si>
  <si>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</si>
  <si>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</si>
  <si>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</si>
  <si>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</si>
  <si>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</si>
  <si>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</si>
  <si>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</si>
  <si>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</si>
  <si>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</si>
  <si>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</si>
  <si>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</si>
  <si>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</si>
  <si>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</si>
  <si>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</si>
  <si>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</si>
  <si>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</si>
  <si>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</si>
  <si>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</si>
  <si>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</si>
  <si>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</si>
  <si>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</si>
  <si>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</si>
  <si>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</si>
  <si>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</si>
  <si>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</si>
  <si>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</si>
  <si>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</si>
  <si>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</si>
  <si>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</si>
  <si>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</si>
  <si>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</si>
  <si>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</si>
  <si>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</si>
  <si>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</si>
  <si>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</si>
  <si>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</si>
  <si>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</si>
  <si>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</si>
  <si>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</si>
  <si>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</si>
  <si>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</si>
  <si>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</si>
  <si>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</si>
  <si>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</si>
  <si>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</si>
  <si>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</si>
  <si>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</si>
  <si>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</si>
  <si>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</si>
  <si>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</si>
  <si>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</si>
  <si>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</si>
  <si>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</si>
  <si>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</si>
  <si>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</si>
  <si>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</si>
  <si>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</si>
  <si>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</si>
  <si>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</si>
  <si>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</si>
  <si>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</si>
  <si>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</si>
  <si>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</si>
  <si>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</si>
  <si>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</si>
  <si>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</si>
  <si>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</si>
  <si>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</si>
  <si>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</si>
  <si>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</si>
  <si>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</si>
  <si>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</si>
  <si>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</si>
  <si>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</si>
  <si>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</si>
  <si>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</si>
  <si>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</si>
  <si>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</si>
  <si>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</si>
  <si>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</si>
  <si>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</si>
  <si>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</si>
  <si>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</si>
  <si>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</si>
  <si>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</si>
  <si>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</si>
  <si>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</si>
  <si>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</si>
  <si>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</si>
  <si>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</si>
  <si>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</si>
  <si>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</si>
  <si>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</si>
  <si>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</si>
  <si>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</si>
  <si>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</si>
  <si>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</si>
  <si>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</si>
  <si>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</si>
  <si>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</si>
  <si>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</si>
  <si>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</si>
  <si>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</si>
  <si>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</si>
  <si>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</si>
  <si>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</si>
  <si>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</si>
  <si>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</si>
  <si>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</si>
  <si>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</si>
  <si>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</si>
  <si>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</si>
  <si>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</si>
  <si>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</si>
  <si>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</si>
  <si>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</si>
  <si>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</si>
  <si>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</si>
  <si>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</si>
  <si>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</si>
  <si>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</si>
  <si>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</si>
  <si>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</si>
  <si>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</si>
  <si>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</si>
  <si>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</si>
  <si>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</si>
  <si>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</si>
  <si>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</si>
  <si>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</si>
  <si>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</si>
  <si>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</si>
  <si>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</si>
  <si>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</si>
  <si>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</si>
  <si>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</si>
  <si>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</si>
  <si>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</si>
  <si>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</si>
  <si>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</si>
  <si>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</si>
  <si>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</si>
  <si>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</si>
  <si>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</si>
  <si>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</si>
  <si>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</si>
  <si>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</si>
  <si>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</si>
  <si>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</si>
  <si>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</si>
  <si>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</si>
  <si>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</si>
  <si>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</si>
  <si>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</si>
  <si>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</si>
  <si>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</si>
  <si>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</si>
  <si>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</si>
  <si>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</si>
  <si>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</si>
  <si>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</si>
  <si>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</si>
  <si>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</si>
  <si>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</si>
  <si>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</si>
  <si>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</si>
  <si>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</si>
  <si>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</si>
  <si>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</si>
  <si>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</si>
  <si>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</si>
  <si>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</si>
  <si>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</si>
  <si>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</si>
  <si>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</si>
  <si>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</si>
  <si>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</si>
  <si>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</si>
  <si>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</si>
  <si>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</si>
  <si>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</si>
  <si>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</si>
  <si>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</si>
  <si>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</si>
  <si>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</si>
  <si>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</si>
  <si>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</si>
  <si>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</si>
  <si>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</si>
  <si>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</si>
  <si>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</si>
  <si>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</si>
  <si>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</si>
  <si>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</si>
  <si>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</si>
  <si>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</si>
  <si>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</si>
  <si>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</si>
  <si>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</si>
  <si>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</si>
  <si>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</si>
  <si>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</si>
  <si>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</si>
  <si>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</si>
  <si>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</si>
  <si>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</si>
  <si>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</si>
  <si>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</si>
  <si>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</si>
  <si>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</si>
  <si>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</si>
  <si>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</si>
  <si>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</si>
  <si>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</si>
  <si>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</si>
  <si>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</si>
  <si>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</si>
  <si>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</si>
  <si>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</si>
  <si>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</si>
  <si>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</si>
  <si>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</si>
  <si>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</si>
  <si>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</si>
  <si>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</si>
  <si>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</si>
  <si>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</si>
  <si>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</si>
  <si>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</si>
  <si>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</si>
  <si>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</si>
  <si>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</si>
  <si>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</si>
  <si>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</si>
  <si>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</si>
  <si>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</si>
  <si>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</si>
  <si>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</si>
  <si>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</si>
  <si>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</si>
  <si>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</si>
  <si>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</si>
  <si>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</si>
  <si>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</si>
  <si>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</si>
  <si>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</si>
  <si>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</si>
  <si>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</si>
  <si>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</si>
  <si>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</si>
  <si>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</si>
  <si>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</si>
  <si>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</si>
  <si>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</si>
  <si>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</si>
  <si>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</si>
  <si>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</si>
  <si>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</si>
  <si>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</si>
  <si>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</si>
  <si>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</si>
  <si>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</si>
  <si>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</si>
  <si>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</si>
  <si>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</si>
  <si>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</si>
  <si>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</si>
  <si>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</si>
  <si>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</si>
  <si>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</si>
  <si>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</si>
  <si>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</si>
  <si>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</si>
  <si>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</si>
  <si>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</si>
  <si>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</si>
  <si>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</si>
  <si>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</si>
  <si>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</si>
  <si>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</si>
  <si>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</si>
  <si>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</si>
  <si>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</si>
  <si>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</si>
  <si>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</si>
  <si>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</si>
  <si>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</si>
  <si>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</si>
  <si>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</si>
  <si>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</si>
  <si>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</si>
  <si>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</si>
  <si>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</si>
  <si>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</si>
  <si>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</si>
  <si>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</si>
  <si>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</si>
  <si>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</si>
  <si>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</si>
  <si>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</si>
  <si>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</si>
  <si>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</si>
  <si>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</si>
  <si>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</si>
  <si>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</si>
  <si>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</si>
  <si>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</si>
  <si>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</si>
  <si>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</si>
  <si>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</si>
  <si>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</si>
  <si>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</si>
  <si>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</si>
  <si>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</si>
  <si>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</si>
  <si>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</si>
  <si>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</si>
  <si>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</si>
  <si>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</si>
  <si>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</si>
  <si>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</si>
  <si>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</si>
  <si>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</si>
  <si>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</si>
  <si>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</si>
  <si>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</si>
  <si>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</si>
  <si>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</si>
  <si>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</si>
  <si>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</si>
  <si>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</si>
  <si>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</si>
  <si>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</si>
  <si>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</si>
  <si>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</si>
  <si>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</si>
  <si>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</si>
  <si>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</si>
  <si>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</si>
  <si>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</si>
  <si>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</si>
  <si>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</si>
  <si>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</si>
  <si>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</si>
  <si>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</si>
  <si>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</si>
  <si>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</si>
  <si>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</si>
  <si>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</si>
  <si>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</si>
  <si>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</si>
  <si>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</si>
  <si>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</si>
  <si>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</si>
  <si>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</si>
  <si>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</si>
  <si>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</si>
  <si>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</si>
  <si>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</si>
  <si>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</si>
  <si>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</si>
  <si>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</si>
  <si>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</si>
  <si>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</si>
  <si>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</si>
  <si>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</si>
  <si>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</si>
  <si>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</si>
  <si>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</si>
  <si>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</si>
  <si>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</si>
  <si>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</si>
  <si>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</si>
  <si>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</si>
  <si>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</si>
  <si>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</si>
  <si>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</si>
  <si>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</si>
  <si>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</si>
  <si>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</si>
  <si>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</si>
  <si>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</si>
  <si>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</si>
  <si>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</si>
  <si>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</si>
  <si>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</si>
  <si>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</si>
  <si>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</si>
  <si>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</si>
  <si>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</si>
  <si>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</si>
  <si>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</si>
  <si>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</si>
  <si>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</si>
  <si>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</si>
  <si>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</si>
  <si>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</si>
  <si>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</si>
  <si>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</si>
  <si>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</si>
  <si>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</si>
  <si>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</si>
  <si>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</si>
  <si>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</si>
  <si>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</si>
  <si>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</si>
  <si>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</si>
  <si>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</si>
  <si>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</si>
  <si>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</si>
  <si>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</si>
  <si>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</si>
  <si>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</si>
  <si>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</si>
  <si>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</si>
  <si>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</si>
  <si>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</si>
  <si>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</si>
  <si>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</si>
  <si>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</si>
  <si>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</si>
  <si>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</si>
  <si>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</si>
  <si>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</si>
  <si>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</si>
  <si>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</si>
  <si>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</si>
  <si>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</si>
  <si>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</si>
  <si>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</si>
  <si>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</si>
  <si>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</si>
  <si>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</si>
  <si>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</si>
  <si>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</si>
  <si>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</si>
  <si>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</si>
  <si>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</si>
  <si>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</si>
  <si>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</si>
  <si>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</si>
  <si>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</si>
  <si>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</si>
  <si>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</si>
  <si>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</si>
  <si>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</si>
  <si>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</si>
  <si>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</si>
  <si>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</si>
  <si>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</si>
  <si>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</si>
  <si>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</si>
  <si>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</si>
  <si>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</si>
  <si>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</si>
  <si>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</si>
  <si>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</si>
  <si>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</si>
  <si>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</si>
  <si>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</si>
  <si>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</si>
  <si>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</si>
  <si>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</si>
  <si>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</si>
  <si>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</si>
  <si>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</si>
  <si>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</si>
  <si>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</si>
  <si>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</si>
  <si>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</si>
  <si>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</si>
  <si>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</si>
  <si>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</si>
  <si>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</si>
  <si>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</si>
  <si>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</si>
  <si>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</si>
  <si>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</si>
  <si>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</si>
  <si>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</si>
  <si>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</si>
  <si>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</si>
  <si>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</si>
  <si>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</si>
  <si>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</si>
  <si>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</si>
  <si>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</si>
  <si>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</si>
  <si>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</si>
  <si>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</si>
  <si>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</si>
  <si>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</si>
  <si>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</si>
  <si>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</si>
  <si>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</si>
  <si>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</si>
  <si>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</si>
  <si>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</si>
  <si>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</si>
  <si>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</si>
  <si>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</si>
  <si>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</si>
  <si>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</si>
  <si>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</si>
  <si>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</si>
  <si>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</si>
  <si>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</si>
  <si>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</si>
  <si>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</si>
  <si>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</si>
  <si>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</si>
  <si>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</si>
  <si>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</si>
  <si>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</si>
  <si>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</si>
  <si>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</si>
  <si>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</si>
  <si>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</si>
  <si>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</si>
  <si>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</si>
  <si>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</si>
  <si>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</si>
  <si>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</si>
  <si>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</si>
  <si>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</si>
  <si>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</si>
  <si>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</si>
  <si>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</si>
  <si>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</si>
  <si>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</si>
  <si>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</si>
  <si>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</si>
  <si>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</si>
  <si>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</si>
  <si>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</si>
  <si>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</si>
  <si>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</si>
  <si>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</si>
  <si>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</si>
  <si>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</si>
  <si>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</si>
  <si>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</si>
  <si>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</si>
  <si>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</si>
  <si>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</si>
  <si>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</si>
  <si>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</si>
  <si>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</si>
  <si>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</si>
  <si>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</si>
  <si>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</si>
  <si>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</si>
  <si>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</si>
  <si>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</si>
  <si>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</si>
  <si>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</si>
  <si>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</si>
  <si>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</si>
  <si>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</si>
  <si>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</si>
  <si>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</si>
  <si>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</si>
  <si>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</si>
  <si>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</si>
  <si>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</si>
  <si>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</si>
  <si>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</si>
  <si>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</si>
  <si>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</si>
  <si>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</si>
  <si>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</si>
  <si>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</si>
  <si>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</si>
  <si>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</si>
  <si>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</si>
  <si>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</si>
  <si>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</si>
  <si>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</si>
  <si>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</si>
  <si>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</si>
  <si>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</si>
  <si>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</si>
  <si>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</si>
  <si>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</si>
  <si>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</si>
  <si>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</si>
  <si>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</si>
  <si>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</si>
  <si>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</si>
  <si>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</si>
  <si>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</si>
  <si>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</si>
  <si>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</si>
  <si>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</si>
  <si>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</si>
  <si>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</si>
  <si>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</si>
  <si>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</si>
  <si>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</si>
  <si>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</si>
  <si>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</si>
  <si>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</si>
  <si>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</si>
  <si>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</si>
  <si>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</si>
  <si>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</si>
  <si>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</si>
  <si>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</si>
  <si>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</si>
  <si>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</si>
  <si>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</si>
  <si>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</si>
  <si>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</si>
  <si>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</si>
  <si>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</si>
  <si>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</si>
  <si>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</si>
  <si>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</si>
  <si>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</si>
  <si>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</si>
  <si>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</si>
  <si>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</si>
  <si>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</si>
  <si>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</si>
  <si>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</si>
  <si>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</si>
  <si>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</si>
  <si>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</si>
  <si>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</si>
  <si>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</si>
  <si>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</si>
  <si>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</si>
  <si>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</si>
  <si>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</si>
  <si>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</si>
  <si>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</si>
  <si>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</si>
  <si>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</si>
  <si>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</si>
  <si>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</si>
  <si>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</si>
  <si>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</si>
  <si>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</si>
  <si>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</si>
  <si>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</si>
  <si>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</si>
  <si>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</si>
  <si>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</si>
  <si>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</si>
  <si>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</si>
  <si>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</si>
  <si>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</si>
  <si>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</si>
  <si>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</si>
  <si>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</si>
  <si>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</si>
  <si>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</si>
  <si>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</si>
  <si>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</si>
  <si>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</si>
  <si>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</si>
  <si>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</si>
  <si>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</si>
  <si>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</si>
  <si>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</si>
  <si>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</si>
  <si>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</si>
  <si>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</si>
  <si>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</si>
  <si>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</si>
  <si>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</si>
  <si>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</si>
  <si>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</si>
  <si>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</si>
  <si>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</si>
  <si>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</si>
  <si>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</si>
  <si>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</si>
  <si>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</si>
  <si>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</si>
  <si>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</si>
  <si>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</si>
  <si>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</si>
  <si>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</si>
  <si>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</si>
  <si>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</si>
  <si>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</si>
  <si>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</si>
  <si>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</si>
  <si>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</si>
  <si>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</si>
  <si>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</si>
  <si>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</si>
  <si>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</si>
  <si>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</si>
  <si>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</si>
  <si>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</si>
  <si>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</si>
  <si>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</si>
  <si>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</si>
  <si>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</si>
  <si>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</si>
  <si>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</si>
  <si>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</si>
  <si>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</si>
  <si>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</si>
  <si>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</si>
  <si>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</si>
  <si>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</si>
  <si>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</si>
  <si>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</si>
  <si>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</si>
  <si>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</si>
  <si>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</si>
  <si>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</si>
  <si>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</si>
  <si>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</si>
  <si>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</si>
  <si>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</si>
  <si>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</si>
  <si>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</si>
  <si>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</si>
  <si>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</si>
  <si>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</si>
  <si>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</si>
  <si>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</si>
  <si>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</si>
  <si>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</si>
  <si>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</si>
  <si>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</si>
  <si>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</si>
  <si>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</si>
  <si>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</si>
  <si>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</si>
  <si>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</si>
  <si>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</si>
  <si>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</si>
  <si>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</si>
  <si>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</si>
  <si>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</si>
  <si>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</si>
  <si>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</si>
  <si>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</si>
  <si>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</si>
  <si>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</si>
  <si>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</si>
  <si>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</si>
  <si>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</si>
  <si>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</si>
  <si>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</si>
  <si>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</si>
  <si>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</si>
  <si>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</si>
  <si>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</si>
  <si>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</si>
  <si>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</si>
  <si>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</si>
  <si>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</si>
  <si>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</si>
  <si>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</si>
  <si>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</si>
  <si>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</si>
  <si>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</si>
  <si>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</si>
  <si>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</si>
  <si>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</si>
  <si>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</si>
  <si>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</si>
  <si>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</si>
  <si>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</si>
  <si>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</si>
  <si>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</si>
  <si>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</si>
  <si>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</si>
  <si>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</si>
  <si>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</si>
  <si>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</si>
  <si>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</si>
  <si>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</si>
  <si>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</si>
  <si>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</si>
  <si>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</si>
  <si>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</si>
  <si>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</si>
  <si>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</si>
  <si>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</si>
  <si>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</si>
  <si>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</si>
  <si>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</si>
  <si>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</si>
  <si>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</si>
  <si>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</si>
  <si>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</si>
  <si>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</si>
  <si>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</si>
  <si>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</si>
  <si>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</si>
  <si>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</si>
  <si>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</si>
  <si>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</si>
  <si>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</si>
  <si>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</si>
  <si>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</si>
  <si>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</si>
  <si>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</si>
  <si>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</si>
  <si>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</si>
  <si>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</si>
  <si>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</si>
  <si>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</si>
  <si>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</si>
  <si>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</si>
  <si>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</si>
  <si>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</si>
  <si>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</si>
  <si>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</si>
  <si>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</si>
  <si>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</si>
  <si>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</si>
  <si>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</si>
  <si>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</si>
  <si>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</si>
  <si>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</si>
  <si>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</si>
  <si>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</si>
  <si>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</si>
  <si>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</si>
  <si>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</si>
  <si>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</si>
  <si>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</si>
  <si>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</si>
  <si>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</si>
  <si>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</si>
  <si>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</si>
  <si>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</si>
  <si>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</si>
  <si>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</si>
  <si>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</si>
  <si>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</si>
  <si>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</si>
  <si>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</si>
  <si>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</si>
  <si>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</si>
  <si>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</si>
  <si>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</si>
  <si>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</si>
  <si>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</si>
  <si>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</si>
  <si>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</si>
  <si>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</si>
  <si>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</si>
  <si>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</si>
  <si>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</si>
  <si>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</si>
  <si>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</si>
  <si>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</si>
  <si>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</si>
  <si>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</si>
  <si>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</si>
  <si>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</si>
  <si>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</si>
  <si>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</si>
  <si>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</si>
  <si>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</si>
  <si>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</si>
  <si>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</si>
  <si>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</si>
  <si>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</si>
  <si>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</si>
  <si>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</si>
  <si>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</si>
  <si>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</si>
  <si>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</si>
  <si>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</si>
  <si>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</si>
  <si>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</si>
  <si>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</si>
  <si>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</si>
  <si>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</si>
  <si>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</si>
  <si>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</si>
  <si>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</si>
  <si>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</si>
  <si>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</si>
  <si>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</si>
  <si>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</si>
  <si>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</si>
  <si>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</si>
  <si>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</si>
  <si>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</si>
  <si>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</si>
  <si>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</si>
  <si>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</si>
  <si>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</si>
  <si>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</si>
  <si>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</si>
  <si>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</si>
  <si>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</si>
  <si>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</si>
  <si>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</si>
  <si>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</si>
  <si>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</si>
  <si>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</si>
  <si>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</si>
  <si>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</si>
  <si>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</si>
  <si>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</si>
  <si>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</si>
  <si>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</si>
  <si>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</si>
  <si>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</si>
  <si>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</si>
  <si>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</si>
  <si>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</si>
  <si>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</si>
  <si>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</si>
  <si>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</si>
  <si>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</si>
  <si>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</si>
  <si>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</si>
  <si>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</si>
  <si>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</si>
  <si>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</si>
  <si>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</si>
  <si>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</si>
  <si>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</si>
  <si>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</si>
  <si>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</si>
  <si>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</si>
  <si>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</si>
  <si>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</si>
  <si>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</si>
  <si>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</si>
  <si>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</si>
  <si>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</si>
  <si>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</si>
  <si>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</si>
  <si>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</si>
  <si>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</si>
  <si>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</si>
  <si>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</si>
  <si>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</si>
  <si>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</si>
  <si>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</si>
  <si>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</si>
  <si>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</si>
  <si>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</si>
  <si>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</si>
  <si>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</si>
  <si>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</si>
  <si>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</si>
  <si>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</si>
  <si>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</si>
  <si>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</si>
  <si>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</si>
  <si>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</si>
  <si>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</si>
  <si>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</si>
  <si>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</si>
  <si>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</si>
  <si>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</si>
  <si>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</si>
  <si>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</si>
  <si>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</si>
  <si>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</si>
  <si>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</si>
  <si>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</si>
  <si>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</si>
  <si>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</si>
  <si>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</si>
  <si>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</si>
  <si>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</si>
  <si>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</si>
  <si>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</si>
  <si>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</si>
  <si>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</si>
  <si>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</si>
  <si>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</si>
  <si>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</si>
  <si>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</si>
  <si>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</si>
  <si>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</si>
  <si>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</si>
  <si>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</si>
  <si>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</si>
  <si>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</si>
  <si>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</si>
  <si>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</si>
  <si>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</si>
  <si>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</si>
  <si>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</si>
  <si>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</si>
  <si>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</si>
  <si>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</si>
  <si>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</si>
  <si>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</si>
  <si>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</si>
  <si>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</si>
  <si>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</si>
  <si>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</si>
  <si>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</si>
  <si>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</si>
  <si>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</si>
  <si>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</si>
  <si>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</si>
  <si>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</si>
  <si>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</si>
  <si>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</si>
  <si>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</si>
  <si>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</si>
  <si>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</si>
  <si>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</si>
  <si>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</si>
  <si>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</si>
  <si>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</si>
  <si>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</si>
  <si>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</si>
  <si>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</si>
  <si>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</si>
  <si>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</si>
  <si>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</si>
  <si>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</si>
  <si>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</si>
  <si>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</si>
  <si>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</si>
  <si>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</si>
  <si>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</si>
  <si>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</si>
  <si>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</si>
  <si>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</si>
  <si>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</si>
  <si>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</si>
  <si>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</si>
  <si>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</si>
  <si>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</si>
  <si>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</si>
  <si>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</si>
  <si>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</si>
  <si>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</si>
  <si>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</si>
  <si>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</si>
  <si>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</si>
  <si>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</si>
  <si>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</si>
  <si>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</si>
  <si>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</si>
  <si>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</si>
  <si>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</si>
  <si>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</si>
  <si>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</si>
  <si>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</si>
  <si>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</si>
  <si>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</si>
  <si>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</si>
  <si>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</si>
  <si>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</si>
  <si>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</si>
  <si>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</si>
  <si>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</si>
  <si>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</si>
  <si>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</si>
  <si>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</si>
  <si>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</si>
  <si>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</si>
  <si>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</si>
  <si>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</si>
  <si>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</si>
  <si>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</si>
  <si>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</si>
  <si>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</si>
  <si>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</si>
  <si>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</si>
  <si>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</si>
  <si>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</si>
  <si>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</si>
  <si>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</si>
  <si>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</si>
  <si>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</si>
  <si>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</si>
  <si>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</si>
  <si>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</si>
  <si>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</si>
  <si>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</si>
  <si>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</si>
  <si>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</si>
  <si>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</si>
  <si>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</si>
  <si>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</si>
  <si>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</si>
  <si>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</si>
  <si>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</si>
  <si>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</si>
  <si>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</si>
  <si>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</si>
  <si>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</si>
  <si>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</si>
  <si>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</si>
  <si>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</si>
  <si>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</si>
  <si>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</si>
  <si>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</si>
  <si>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</si>
  <si>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</si>
  <si>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</si>
  <si>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</si>
  <si>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</si>
  <si>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</si>
  <si>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</si>
  <si>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</si>
  <si>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</si>
  <si>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</si>
  <si>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</si>
  <si>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</si>
  <si>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</si>
  <si>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</si>
  <si>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</si>
  <si>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</si>
  <si>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</si>
  <si>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</si>
  <si>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</si>
  <si>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</si>
  <si>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</si>
  <si>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</si>
  <si>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</si>
  <si>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</si>
  <si>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</si>
  <si>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</si>
  <si>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</si>
  <si>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</si>
  <si>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</si>
  <si>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</si>
  <si>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</si>
  <si>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</si>
  <si>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</si>
  <si>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</si>
  <si>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</si>
  <si>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</si>
  <si>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</si>
  <si>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</si>
  <si>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</si>
  <si>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</si>
  <si>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</si>
  <si>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</si>
  <si>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</si>
  <si>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</si>
  <si>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</si>
  <si>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</si>
  <si>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</si>
  <si>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</si>
  <si>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</si>
  <si>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</si>
  <si>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</si>
  <si>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</si>
  <si>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</si>
  <si>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</si>
  <si>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</si>
  <si>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</si>
  <si>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</si>
  <si>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</si>
  <si>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</si>
  <si>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</si>
  <si>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</si>
  <si>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</si>
  <si>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</si>
  <si>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</si>
  <si>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</si>
  <si>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</si>
  <si>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</si>
  <si>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</si>
  <si>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</si>
  <si>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</si>
  <si>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</si>
  <si>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</si>
  <si>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</si>
  <si>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</si>
  <si>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</si>
  <si>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</si>
  <si>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</si>
  <si>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</si>
  <si>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</si>
  <si>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</si>
  <si>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</si>
  <si>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</si>
  <si>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</si>
  <si>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</si>
  <si>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</si>
  <si>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</si>
  <si>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</si>
  <si>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</si>
  <si>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</si>
  <si>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</si>
  <si>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</si>
  <si>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</si>
  <si>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</si>
  <si>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</si>
  <si>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</si>
  <si>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</si>
  <si>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</si>
  <si>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</si>
  <si>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</si>
  <si>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</si>
  <si>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</si>
  <si>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</si>
  <si>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</si>
  <si>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</si>
  <si>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</si>
  <si>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</si>
  <si>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</si>
  <si>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</si>
  <si>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</si>
  <si>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</si>
  <si>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</si>
  <si>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</si>
  <si>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</si>
  <si>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</si>
  <si>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</si>
  <si>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</si>
  <si>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</si>
  <si>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</si>
  <si>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</si>
  <si>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</si>
  <si>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</si>
  <si>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</si>
  <si>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</si>
  <si>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</si>
  <si>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</si>
  <si>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</si>
  <si>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</si>
  <si>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</si>
  <si>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</si>
  <si>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</si>
  <si>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</si>
  <si>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</si>
  <si>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</si>
  <si>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</si>
  <si>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</si>
  <si>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</si>
  <si>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</si>
  <si>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</si>
  <si>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</si>
  <si>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</si>
  <si>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</si>
  <si>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</si>
  <si>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</si>
  <si>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</si>
  <si>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</si>
  <si>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</si>
  <si>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</si>
  <si>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</si>
  <si>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</si>
  <si>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</si>
  <si>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</si>
  <si>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</si>
  <si>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</si>
  <si>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</si>
  <si>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</si>
  <si>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</si>
  <si>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</si>
  <si>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</si>
  <si>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</si>
  <si>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</si>
  <si>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</si>
  <si>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</si>
  <si>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</si>
  <si>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</si>
  <si>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</si>
  <si>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</si>
  <si>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</si>
  <si>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</si>
  <si>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</si>
  <si>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</si>
  <si>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</si>
  <si>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</si>
  <si>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</si>
  <si>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</si>
  <si>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</si>
  <si>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</si>
  <si>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</si>
  <si>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</si>
  <si>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</si>
  <si>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</si>
  <si>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</si>
  <si>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</si>
  <si>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</si>
  <si>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</si>
  <si>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</si>
  <si>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</si>
  <si>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</si>
  <si>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</si>
  <si>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</si>
  <si>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</si>
  <si>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</si>
  <si>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</si>
  <si>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</si>
  <si>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</si>
  <si>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</si>
  <si>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</si>
  <si>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</si>
  <si>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</si>
  <si>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</si>
  <si>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</si>
  <si>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</si>
  <si>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</si>
  <si>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</si>
  <si>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</si>
  <si>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</si>
  <si>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</si>
  <si>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</si>
  <si>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</si>
  <si>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</si>
  <si>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</si>
  <si>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</si>
  <si>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</si>
  <si>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</si>
  <si>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</si>
  <si>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</si>
  <si>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</si>
  <si>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</si>
  <si>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</si>
  <si>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</si>
  <si>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</si>
  <si>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</si>
  <si>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</si>
  <si>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</si>
  <si>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</si>
  <si>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</si>
  <si>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</si>
  <si>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</si>
  <si>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</si>
  <si>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</si>
  <si>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</si>
  <si>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</si>
  <si>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</si>
  <si>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</si>
  <si>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</si>
  <si>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</si>
  <si>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</si>
  <si>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</si>
  <si>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</si>
  <si>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</si>
  <si>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</si>
  <si>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</si>
  <si>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</si>
  <si>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</si>
  <si>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</si>
  <si>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</si>
  <si>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</si>
  <si>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</si>
  <si>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</si>
  <si>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</si>
  <si>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</si>
  <si>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</si>
  <si>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</si>
  <si>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</si>
  <si>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</si>
  <si>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</si>
  <si>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</si>
  <si>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</si>
  <si>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</si>
  <si>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</si>
  <si>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</si>
  <si>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</si>
  <si>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</si>
  <si>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</si>
  <si>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</si>
  <si>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</si>
  <si>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</si>
  <si>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</si>
  <si>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</si>
  <si>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</si>
  <si>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</si>
  <si>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</si>
  <si>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</si>
  <si>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</si>
  <si>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</si>
  <si>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</si>
  <si>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</si>
  <si>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</si>
  <si>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</si>
  <si>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</si>
  <si>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</si>
  <si>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</si>
  <si>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</si>
  <si>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</si>
  <si>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</si>
  <si>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</si>
  <si>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</si>
  <si>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</si>
  <si>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</si>
  <si>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</si>
  <si>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</si>
  <si>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</si>
  <si>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</si>
  <si>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</si>
  <si>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</si>
  <si>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</si>
  <si>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</si>
  <si>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</si>
  <si>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</si>
  <si>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</si>
  <si>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</si>
  <si>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</si>
  <si>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</si>
  <si>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</si>
  <si>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</si>
  <si>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</si>
  <si>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</si>
  <si>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</si>
  <si>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</si>
  <si>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</si>
  <si>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</si>
  <si>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</si>
  <si>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</si>
  <si>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</si>
  <si>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</si>
  <si>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</si>
  <si>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</si>
  <si>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</si>
  <si>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</si>
  <si>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</si>
  <si>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</si>
  <si>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</si>
  <si>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</si>
  <si>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</si>
  <si>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</si>
  <si>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</si>
  <si>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</si>
  <si>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</si>
  <si>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</si>
  <si>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</si>
  <si>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</si>
  <si>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</si>
  <si>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</si>
  <si>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</si>
  <si>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</si>
  <si>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</si>
  <si>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</si>
  <si>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</si>
  <si>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</si>
  <si>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</si>
  <si>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</si>
  <si>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</si>
  <si>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</si>
  <si>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</si>
  <si>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</si>
  <si>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</si>
  <si>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</si>
  <si>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</si>
  <si>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</si>
  <si>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</si>
  <si>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</si>
  <si>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</si>
  <si>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</si>
  <si>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</si>
  <si>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</si>
  <si>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</si>
  <si>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</si>
  <si>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</si>
  <si>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</si>
  <si>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</si>
  <si>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</si>
  <si>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</si>
  <si>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</si>
  <si>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</si>
  <si>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</si>
  <si>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</si>
  <si>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</si>
  <si>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</si>
  <si>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</si>
  <si>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</si>
  <si>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</si>
  <si>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</si>
  <si>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</si>
  <si>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</si>
  <si>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</si>
  <si>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</si>
  <si>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</si>
  <si>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</si>
  <si>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</si>
  <si>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</si>
  <si>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</si>
  <si>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</si>
  <si>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</si>
  <si>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</si>
  <si>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</si>
  <si>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</si>
  <si>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</si>
  <si>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</si>
  <si>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</si>
  <si>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</si>
  <si>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</si>
  <si>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</si>
  <si>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</si>
  <si>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</si>
  <si>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</si>
  <si>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</si>
  <si>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</si>
  <si>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</si>
  <si>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</si>
  <si>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</si>
  <si>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</si>
  <si>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</si>
  <si>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</si>
  <si>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</si>
  <si>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</si>
  <si>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</si>
  <si>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</si>
  <si>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</si>
  <si>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</si>
  <si>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</si>
  <si>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</si>
  <si>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</si>
  <si>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</si>
  <si>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</si>
  <si>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</si>
  <si>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</si>
  <si>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</si>
  <si>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</si>
  <si>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</si>
  <si>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</si>
  <si>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</si>
  <si>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</si>
  <si>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</si>
  <si>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</si>
  <si>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</si>
  <si>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</si>
  <si>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</si>
  <si>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</si>
  <si>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</si>
  <si>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</si>
  <si>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</si>
  <si>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</si>
  <si>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</si>
  <si>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</si>
  <si>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</si>
  <si>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</si>
  <si>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</si>
  <si>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</si>
  <si>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</si>
  <si>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</si>
  <si>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</si>
  <si>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</si>
  <si>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</si>
  <si>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</si>
  <si>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</si>
  <si>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</si>
  <si>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</si>
  <si>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</si>
  <si>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</si>
  <si>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</si>
  <si>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</si>
  <si>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</si>
  <si>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</si>
  <si>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</si>
  <si>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</si>
  <si>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</si>
  <si>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</si>
  <si>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</si>
  <si>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</si>
  <si>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</si>
  <si>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</si>
  <si>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</si>
  <si>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</si>
  <si>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</si>
  <si>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</si>
  <si>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</si>
  <si>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</si>
  <si>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</si>
  <si>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</si>
  <si>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</si>
  <si>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</si>
  <si>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</si>
  <si>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</si>
  <si>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</si>
  <si>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</si>
  <si>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</si>
  <si>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</si>
  <si>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</si>
  <si>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</si>
  <si>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</si>
  <si>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</si>
  <si>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</si>
  <si>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</si>
  <si>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</si>
  <si>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</si>
  <si>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</si>
  <si>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</si>
  <si>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</si>
  <si>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</si>
  <si>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</si>
  <si>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</si>
  <si>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</si>
  <si>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</si>
  <si>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</si>
  <si>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</si>
  <si>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</si>
  <si>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</si>
  <si>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</si>
  <si>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</si>
  <si>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</si>
  <si>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</si>
  <si>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</si>
  <si>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</si>
  <si>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</si>
  <si>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</si>
  <si>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</si>
  <si>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</si>
  <si>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</si>
  <si>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</si>
  <si>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</si>
  <si>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</si>
  <si>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</si>
  <si>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</si>
  <si>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</si>
  <si>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</si>
  <si>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</si>
  <si>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</si>
  <si>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</si>
  <si>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</si>
  <si>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</si>
  <si>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</si>
  <si>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</si>
  <si>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</si>
  <si>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</si>
  <si>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</si>
  <si>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</si>
  <si>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</si>
  <si>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</si>
  <si>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</si>
  <si>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</si>
  <si>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</si>
  <si>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</si>
  <si>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</si>
  <si>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</si>
  <si>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</si>
  <si>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</si>
  <si>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</si>
  <si>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</si>
  <si>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</si>
  <si>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</si>
  <si>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</si>
  <si>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</si>
  <si>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</si>
  <si>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</si>
  <si>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</si>
  <si>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</si>
  <si>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</si>
  <si>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</si>
  <si>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</si>
  <si>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</si>
  <si>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</si>
  <si>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</si>
  <si>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</si>
  <si>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</si>
  <si>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</si>
  <si>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</si>
  <si>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</si>
  <si>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</si>
  <si>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</si>
  <si>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</si>
  <si>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</si>
  <si>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</si>
  <si>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</si>
  <si>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</si>
  <si>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</si>
  <si>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</si>
  <si>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</si>
  <si>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</si>
  <si>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</si>
  <si>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</si>
  <si>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</si>
  <si>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</si>
  <si>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</si>
  <si>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</si>
  <si>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</si>
  <si>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</si>
  <si>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</si>
  <si>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</si>
  <si>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</si>
  <si>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</si>
  <si>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</si>
  <si>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</si>
  <si>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</si>
  <si>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</si>
  <si>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</si>
  <si>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</si>
  <si>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</si>
  <si>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</si>
  <si>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</si>
  <si>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</si>
  <si>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</si>
  <si>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</si>
  <si>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</si>
  <si>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</si>
  <si>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</si>
  <si>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</si>
  <si>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</si>
  <si>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</si>
  <si>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</si>
  <si>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</si>
  <si>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</si>
  <si>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</si>
  <si>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</si>
  <si>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</si>
  <si>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</si>
  <si>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</si>
  <si>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</si>
  <si>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</si>
  <si>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</si>
  <si>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</si>
  <si>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</si>
  <si>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</si>
  <si>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</si>
  <si>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</si>
  <si>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</si>
  <si>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</si>
  <si>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</si>
  <si>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</si>
  <si>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</si>
  <si>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</si>
  <si>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</si>
  <si>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</si>
  <si>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</si>
  <si>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</si>
  <si>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</si>
  <si>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</si>
  <si>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</si>
  <si>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</si>
  <si>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</si>
  <si>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</si>
  <si>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</si>
  <si>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</si>
  <si>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</si>
  <si>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</si>
  <si>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</si>
  <si>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</si>
  <si>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</si>
  <si>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</si>
  <si>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</si>
  <si>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</si>
  <si>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</si>
  <si>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</si>
  <si>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</si>
  <si>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</si>
  <si>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</si>
  <si>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</si>
  <si>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</si>
  <si>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</si>
  <si>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</si>
  <si>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</si>
  <si>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</si>
  <si>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</si>
  <si>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</si>
  <si>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</si>
  <si>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</si>
  <si>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</si>
  <si>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</si>
  <si>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</si>
  <si>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</si>
  <si>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</si>
  <si>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</si>
  <si>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</si>
  <si>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</si>
  <si>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</si>
  <si>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</si>
  <si>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</si>
  <si>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</si>
  <si>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</si>
  <si>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</si>
  <si>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</si>
  <si>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</si>
  <si>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</si>
  <si>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</si>
  <si>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</si>
  <si>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</si>
  <si>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</si>
  <si>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</si>
  <si>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</si>
  <si>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</si>
  <si>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</si>
  <si>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</si>
  <si>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</si>
  <si>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</si>
  <si>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</si>
  <si>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</si>
  <si>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</si>
  <si>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</si>
  <si>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</si>
  <si>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</si>
  <si>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</si>
  <si>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</si>
  <si>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</si>
  <si>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</si>
  <si>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</si>
  <si>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</si>
  <si>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</si>
  <si>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</si>
  <si>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</si>
  <si>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</si>
  <si>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</si>
  <si>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</si>
  <si>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</si>
  <si>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</si>
  <si>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</si>
  <si>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</si>
  <si>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</si>
  <si>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</si>
  <si>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</si>
  <si>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</si>
  <si>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</si>
  <si>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</si>
  <si>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</si>
  <si>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</si>
  <si>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</si>
  <si>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</si>
  <si>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</si>
  <si>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</si>
  <si>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</si>
  <si>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</si>
  <si>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</si>
  <si>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</si>
  <si>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</si>
  <si>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</si>
  <si>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</si>
  <si>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</si>
  <si>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</si>
  <si>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</si>
  <si>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</si>
  <si>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</si>
  <si>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</si>
  <si>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</si>
  <si>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</si>
  <si>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</si>
  <si>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</si>
  <si>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</si>
  <si>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</si>
  <si>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</si>
  <si>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</si>
  <si>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</si>
  <si>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</si>
  <si>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</si>
  <si>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</si>
  <si>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</si>
  <si>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</si>
  <si>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</si>
  <si>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</si>
  <si>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</si>
  <si>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</si>
  <si>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</si>
  <si>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</si>
  <si>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</si>
  <si>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</si>
  <si>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</si>
  <si>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</si>
  <si>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</si>
  <si>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</si>
  <si>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</si>
  <si>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</si>
  <si>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</si>
  <si>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</si>
  <si>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</si>
  <si>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</si>
  <si>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</si>
  <si>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</si>
  <si>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</si>
  <si>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</si>
  <si>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</si>
  <si>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</si>
  <si>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</si>
  <si>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</si>
  <si>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</si>
  <si>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</si>
  <si>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</si>
  <si>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</si>
  <si>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</si>
  <si>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</si>
  <si>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</si>
  <si>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</si>
  <si>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</si>
  <si>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</si>
  <si>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</si>
  <si>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</si>
  <si>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</si>
  <si>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</si>
  <si>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</si>
  <si>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</si>
  <si>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</si>
  <si>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</si>
  <si>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</si>
  <si>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</si>
  <si>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</si>
  <si>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</si>
  <si>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</si>
  <si>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</si>
  <si>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</si>
  <si>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</si>
  <si>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</si>
  <si>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</si>
  <si>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</si>
  <si>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</si>
  <si>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</si>
  <si>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</si>
  <si>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</si>
  <si>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</si>
  <si>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</si>
  <si>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</si>
  <si>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</si>
  <si>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</si>
  <si>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</si>
  <si>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</si>
  <si>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</si>
  <si>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</si>
  <si>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</si>
  <si>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</si>
  <si>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</si>
  <si>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</si>
  <si>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</si>
  <si>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</si>
  <si>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</si>
  <si>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</si>
  <si>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</si>
  <si>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</si>
  <si>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</si>
  <si>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</si>
  <si>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</si>
  <si>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</si>
  <si>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</si>
  <si>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</si>
  <si>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</si>
  <si>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</si>
  <si>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</si>
  <si>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</si>
  <si>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</si>
  <si>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</si>
  <si>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</si>
  <si>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</si>
  <si>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</si>
  <si>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</si>
  <si>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</si>
  <si>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</si>
  <si>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</si>
  <si>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</si>
  <si>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</si>
  <si>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</si>
  <si>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</si>
  <si>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</si>
  <si>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</si>
  <si>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</si>
  <si>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</si>
  <si>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</si>
  <si>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</si>
  <si>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</si>
  <si>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</si>
  <si>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</si>
  <si>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</si>
  <si>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</si>
  <si>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</si>
  <si>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</si>
  <si>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</si>
  <si>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</si>
  <si>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</si>
  <si>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</si>
  <si>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</si>
  <si>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</si>
  <si>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</si>
  <si>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</si>
  <si>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</si>
  <si>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</si>
  <si>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</si>
  <si>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</si>
  <si>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</si>
  <si>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</si>
  <si>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</si>
  <si>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</si>
  <si>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</si>
  <si>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</si>
  <si>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</si>
  <si>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</si>
  <si>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</si>
  <si>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</si>
  <si>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</si>
  <si>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</si>
  <si>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</si>
  <si>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</si>
  <si>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</si>
  <si>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</si>
  <si>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</si>
  <si>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</si>
  <si>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</si>
  <si>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</si>
  <si>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</si>
  <si>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</si>
  <si>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</si>
  <si>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</si>
  <si>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</si>
  <si>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</si>
  <si>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</si>
  <si>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</si>
  <si>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</si>
  <si>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</si>
  <si>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</si>
  <si>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</si>
  <si>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</si>
  <si>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</si>
  <si>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</si>
  <si>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</si>
  <si>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</si>
  <si>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</si>
  <si>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</si>
  <si>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</si>
  <si>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</si>
  <si>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</si>
  <si>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</si>
  <si>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</si>
  <si>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</si>
  <si>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</si>
  <si>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</si>
  <si>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</si>
  <si>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</si>
  <si>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</si>
  <si>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</si>
  <si>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</si>
  <si>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</si>
  <si>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</si>
  <si>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</si>
  <si>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</si>
  <si>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</si>
  <si>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</si>
  <si>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</si>
  <si>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</si>
  <si>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</si>
  <si>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</si>
  <si>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</si>
  <si>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</si>
  <si>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</si>
  <si>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</si>
  <si>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</si>
  <si>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</si>
  <si>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</si>
  <si>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</si>
  <si>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</si>
  <si>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</si>
  <si>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</si>
  <si>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</si>
  <si>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</si>
  <si>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</si>
  <si>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</si>
  <si>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</si>
  <si>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</si>
  <si>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</si>
  <si>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</si>
  <si>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</si>
  <si>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</si>
  <si>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</si>
  <si>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</si>
  <si>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</si>
  <si>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</si>
  <si>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</si>
  <si>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</si>
  <si>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</si>
  <si>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</si>
  <si>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</si>
  <si>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</si>
  <si>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</si>
  <si>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</si>
  <si>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</si>
  <si>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</si>
  <si>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</si>
  <si>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</si>
  <si>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</si>
  <si>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</si>
  <si>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</si>
  <si>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</si>
  <si>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</si>
  <si>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</si>
  <si>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</si>
  <si>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</si>
  <si>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</si>
  <si>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</si>
  <si>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</si>
  <si>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</si>
  <si>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</si>
  <si>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</si>
  <si>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</si>
  <si>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</si>
  <si>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</si>
  <si>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</si>
  <si>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</si>
  <si>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</si>
  <si>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</si>
  <si>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</si>
  <si>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</si>
  <si>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</si>
  <si>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</si>
  <si>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</si>
  <si>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</si>
  <si>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</si>
  <si>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</si>
  <si>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</si>
  <si>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</si>
  <si>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</si>
  <si>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</si>
  <si>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</si>
  <si>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</si>
  <si>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</si>
  <si>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</si>
  <si>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</si>
  <si>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</si>
  <si>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</si>
  <si>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</si>
  <si>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</si>
  <si>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</si>
  <si>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</si>
  <si>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</si>
  <si>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</si>
  <si>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</si>
  <si>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</si>
  <si>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</si>
  <si>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</si>
  <si>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</si>
  <si>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</si>
  <si>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</si>
  <si>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</si>
  <si>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</si>
  <si>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</si>
  <si>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</si>
  <si>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</si>
  <si>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</si>
  <si>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</si>
  <si>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</si>
  <si>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</si>
  <si>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</si>
  <si>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</si>
  <si>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</si>
  <si>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</si>
  <si>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</si>
  <si>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</si>
  <si>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</si>
  <si>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</si>
  <si>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</si>
  <si>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</si>
  <si>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</si>
  <si>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</si>
  <si>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</si>
  <si>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</si>
  <si>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</si>
  <si>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</si>
  <si>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</si>
  <si>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</si>
  <si>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</si>
  <si>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</si>
  <si>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</si>
  <si>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</si>
  <si>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</si>
  <si>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</si>
  <si>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</si>
  <si>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</si>
  <si>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</si>
  <si>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</si>
  <si>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</si>
  <si>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</si>
  <si>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</si>
  <si>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</si>
  <si>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</si>
  <si>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</si>
  <si>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</si>
  <si>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</si>
  <si>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</si>
  <si>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</si>
  <si>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</si>
  <si>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</si>
  <si>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</si>
  <si>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</si>
  <si>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</si>
  <si>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</si>
  <si>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</si>
  <si>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</si>
  <si>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</si>
  <si>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</si>
  <si>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</si>
  <si>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</si>
  <si>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</si>
  <si>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</si>
  <si>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</si>
  <si>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</si>
  <si>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</si>
  <si>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</si>
  <si>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</si>
  <si>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</si>
  <si>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</si>
  <si>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</si>
  <si>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</si>
  <si>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</si>
  <si>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</si>
  <si>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</si>
  <si>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</si>
  <si>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</si>
  <si>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</si>
  <si>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</si>
  <si>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</si>
  <si>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</si>
  <si>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</si>
  <si>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</si>
  <si>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</si>
  <si>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</si>
  <si>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</si>
  <si>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</si>
  <si>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</si>
  <si>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</si>
  <si>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</si>
  <si>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</si>
  <si>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</si>
  <si>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</si>
  <si>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</si>
  <si>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</si>
  <si>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</si>
  <si>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</si>
  <si>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</si>
  <si>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</si>
  <si>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</si>
  <si>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</si>
  <si>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</si>
  <si>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</si>
  <si>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</si>
  <si>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</si>
  <si>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</si>
  <si>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</si>
  <si>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</si>
  <si>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</si>
  <si>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</si>
  <si>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</si>
  <si>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</si>
  <si>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</si>
  <si>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</si>
  <si>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</si>
  <si>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</si>
  <si>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</si>
  <si>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</si>
  <si>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</si>
  <si>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</si>
  <si>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</si>
  <si>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</si>
  <si>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</si>
  <si>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</si>
  <si>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</si>
  <si>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</si>
  <si>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</si>
  <si>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</si>
  <si>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</si>
  <si>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</si>
  <si>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</si>
  <si>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</si>
  <si>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</si>
  <si>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</si>
  <si>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</si>
  <si>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</si>
  <si>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</si>
  <si>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</si>
  <si>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</si>
  <si>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</si>
  <si>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</si>
  <si>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</si>
  <si>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</si>
  <si>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</si>
  <si>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</si>
  <si>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</si>
  <si>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</si>
  <si>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</si>
  <si>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</si>
  <si>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</si>
  <si>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</si>
  <si>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</si>
  <si>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</si>
  <si>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</si>
  <si>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</si>
  <si>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</si>
  <si>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</si>
  <si>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</si>
  <si>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</si>
  <si>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</si>
  <si>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</si>
  <si>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</si>
  <si>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</si>
  <si>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</si>
  <si>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</si>
  <si>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</si>
  <si>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</si>
  <si>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</si>
  <si>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</si>
  <si>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</si>
  <si>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</si>
  <si>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</si>
  <si>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</si>
  <si>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</si>
  <si>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</si>
  <si>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</si>
  <si>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</si>
  <si>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</si>
  <si>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</si>
  <si>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</si>
  <si>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</si>
  <si>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</si>
  <si>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</si>
  <si>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</si>
  <si>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</si>
  <si>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</si>
  <si>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</si>
  <si>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</si>
  <si>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</si>
  <si>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</si>
  <si>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</si>
  <si>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</si>
  <si>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</si>
  <si>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</si>
  <si>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</si>
  <si>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</si>
  <si>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</si>
  <si>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</si>
  <si>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</si>
  <si>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</si>
  <si>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</si>
  <si>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</si>
  <si>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</si>
  <si>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</si>
  <si>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</si>
  <si>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</si>
  <si>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</si>
  <si>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</si>
  <si>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</si>
  <si>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</si>
  <si>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</si>
  <si>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</si>
  <si>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</si>
  <si>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</si>
  <si>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</si>
  <si>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</si>
  <si>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</si>
  <si>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</si>
  <si>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</si>
  <si>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</si>
  <si>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</si>
  <si>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</si>
  <si>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</si>
  <si>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</si>
  <si>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</si>
  <si>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</si>
  <si>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</si>
  <si>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</si>
  <si>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</si>
  <si>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</si>
  <si>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</si>
  <si>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</si>
  <si>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</si>
  <si>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</si>
  <si>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</si>
  <si>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</si>
  <si>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</si>
  <si>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</si>
  <si>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</si>
  <si>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</si>
  <si>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</si>
  <si>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</si>
  <si>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</si>
  <si>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</si>
  <si>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</si>
  <si>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</si>
  <si>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</si>
  <si>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</si>
  <si>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</si>
  <si>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</si>
  <si>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</si>
  <si>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</si>
  <si>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</si>
  <si>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</si>
  <si>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</si>
  <si>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</si>
  <si>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</si>
  <si>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</si>
  <si>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</si>
  <si>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</si>
  <si>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</si>
  <si>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</si>
  <si>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</si>
  <si>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</si>
  <si>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</si>
  <si>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</si>
  <si>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</si>
  <si>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</si>
  <si>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</si>
  <si>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</si>
  <si>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</si>
  <si>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</si>
  <si>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</si>
  <si>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</si>
  <si>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</si>
  <si>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</si>
  <si>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</si>
  <si>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</si>
  <si>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</si>
  <si>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</si>
  <si>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</si>
  <si>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</si>
  <si>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</si>
  <si>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</si>
  <si>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</si>
  <si>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</si>
  <si>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</si>
  <si>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</si>
  <si>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</si>
  <si>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</si>
  <si>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</si>
  <si>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</si>
  <si>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</si>
  <si>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</si>
  <si>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</si>
  <si>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</si>
  <si>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</si>
  <si>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</si>
  <si>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</si>
  <si>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</si>
  <si>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</si>
  <si>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</si>
  <si>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</si>
  <si>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</si>
  <si>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</si>
  <si>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</si>
  <si>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</si>
  <si>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</si>
  <si>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</si>
  <si>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</si>
  <si>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</si>
  <si>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</si>
  <si>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</si>
  <si>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</si>
  <si>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</si>
  <si>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</si>
  <si>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</si>
  <si>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</si>
  <si>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</si>
  <si>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</si>
  <si>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</si>
  <si>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</si>
  <si>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</si>
  <si>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</si>
  <si>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</si>
  <si>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</si>
  <si>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</si>
  <si>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</si>
  <si>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</si>
  <si>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</si>
  <si>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</si>
  <si>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</si>
  <si>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</si>
  <si>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</si>
  <si>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</si>
  <si>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</si>
  <si>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</si>
  <si>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</si>
  <si>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</si>
  <si>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</si>
  <si>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</si>
  <si>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</si>
  <si>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</si>
  <si>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</si>
  <si>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</si>
  <si>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</si>
  <si>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</si>
  <si>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</si>
  <si>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</si>
  <si>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</si>
  <si>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</si>
  <si>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</si>
  <si>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</si>
  <si>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</si>
  <si>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</si>
  <si>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</si>
  <si>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</si>
  <si>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</si>
  <si>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</si>
  <si>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</si>
  <si>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</si>
  <si>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</si>
  <si>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</si>
  <si>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</si>
  <si>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</si>
  <si>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</si>
  <si>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</si>
  <si>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</si>
  <si>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</si>
  <si>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</si>
  <si>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</si>
  <si>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</si>
  <si>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</si>
  <si>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</si>
  <si>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</si>
  <si>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</si>
  <si>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</si>
  <si>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</si>
  <si>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</si>
  <si>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</si>
  <si>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</si>
  <si>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</si>
  <si>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</si>
  <si>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</si>
  <si>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</si>
  <si>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</si>
  <si>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</si>
  <si>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</si>
  <si>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</si>
  <si>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</si>
  <si>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</si>
  <si>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</si>
  <si>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</si>
  <si>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</si>
  <si>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</si>
  <si>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</si>
  <si>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</si>
  <si>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</si>
  <si>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</si>
  <si>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</si>
  <si>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</si>
  <si>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</si>
  <si>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</si>
  <si>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</si>
  <si>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</si>
  <si>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</si>
  <si>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</si>
  <si>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</si>
  <si>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</si>
  <si>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</si>
  <si>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</si>
  <si>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</si>
  <si>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</si>
  <si>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</si>
  <si>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</si>
  <si>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</si>
  <si>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</si>
  <si>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</si>
  <si>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</si>
  <si>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</si>
  <si>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</si>
  <si>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</si>
  <si>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</si>
  <si>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</si>
  <si>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</si>
  <si>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</si>
  <si>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</si>
  <si>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</si>
  <si>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</si>
  <si>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</si>
  <si>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</si>
  <si>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</si>
  <si>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</si>
  <si>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</si>
  <si>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</si>
  <si>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</si>
  <si>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</si>
  <si>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</si>
  <si>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</si>
  <si>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</si>
  <si>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</si>
  <si>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</si>
  <si>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</si>
  <si>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</si>
  <si>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</si>
  <si>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</si>
  <si>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</si>
  <si>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</si>
  <si>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</si>
  <si>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</si>
  <si>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</si>
  <si>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</si>
  <si>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</si>
  <si>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</si>
  <si>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</si>
  <si>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</si>
  <si>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</si>
  <si>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</si>
  <si>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</si>
  <si>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</si>
  <si>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</si>
  <si>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</si>
  <si>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</si>
  <si>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</si>
  <si>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</si>
  <si>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</si>
  <si>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</si>
  <si>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</si>
  <si>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</si>
  <si>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</si>
  <si>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</si>
  <si>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</si>
  <si>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</si>
  <si>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</si>
  <si>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</si>
  <si>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</si>
  <si>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</si>
  <si>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</si>
  <si>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</si>
  <si>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</si>
  <si>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</si>
  <si>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</si>
  <si>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</si>
  <si>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</si>
  <si>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</si>
  <si>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</si>
  <si>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</si>
  <si>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</si>
  <si>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</si>
  <si>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</si>
  <si>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</si>
  <si>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</si>
  <si>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</si>
  <si>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</si>
  <si>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</si>
  <si>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</si>
  <si>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</si>
  <si>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</si>
  <si>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</si>
  <si>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</si>
  <si>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</si>
  <si>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</si>
  <si>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</si>
  <si>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</si>
  <si>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</si>
  <si>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</si>
  <si>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</si>
  <si>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</si>
  <si>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</si>
  <si>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</si>
  <si>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</si>
  <si>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</si>
  <si>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</si>
  <si>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</si>
  <si>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</si>
  <si>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</si>
  <si>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</si>
  <si>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</si>
  <si>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</si>
  <si>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</si>
  <si>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</si>
  <si>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</si>
  <si>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</si>
  <si>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</si>
  <si>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</si>
  <si>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</si>
  <si>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</si>
  <si>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</si>
  <si>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</si>
  <si>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</si>
  <si>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</si>
  <si>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</si>
  <si>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</si>
  <si>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</si>
  <si>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</si>
  <si>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</si>
  <si>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</si>
  <si>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</si>
  <si>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</si>
  <si>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</si>
  <si>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</si>
  <si>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</si>
  <si>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</si>
  <si>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</si>
  <si>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</si>
  <si>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</si>
  <si>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</si>
  <si>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</si>
  <si>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</si>
  <si>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</si>
  <si>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</si>
  <si>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</si>
  <si>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</si>
  <si>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</si>
  <si>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</si>
  <si>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</si>
  <si>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</si>
  <si>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</si>
  <si>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</si>
  <si>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</si>
  <si>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</si>
  <si>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</si>
  <si>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</si>
  <si>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</si>
  <si>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</si>
  <si>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</si>
  <si>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</si>
  <si>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</si>
  <si>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</si>
  <si>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</si>
  <si>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</si>
  <si>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</si>
  <si>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</si>
  <si>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</si>
  <si>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</si>
  <si>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</si>
  <si>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</si>
  <si>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</si>
  <si>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</si>
  <si>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</si>
  <si>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</si>
  <si>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</si>
  <si>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</si>
  <si>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</si>
  <si>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</si>
  <si>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</si>
  <si>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</si>
  <si>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</si>
  <si>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</si>
  <si>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</si>
  <si>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</si>
  <si>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</si>
  <si>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</si>
  <si>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</si>
  <si>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</si>
  <si>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</si>
  <si>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</si>
  <si>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</si>
  <si>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</si>
  <si>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</si>
  <si>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</si>
  <si>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</si>
  <si>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</si>
  <si>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</si>
  <si>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</si>
  <si>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</si>
  <si>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</si>
  <si>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</si>
  <si>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</si>
  <si>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</si>
  <si>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</si>
  <si>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</si>
  <si>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</si>
  <si>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</si>
  <si>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</si>
  <si>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</si>
  <si>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</si>
  <si>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</si>
  <si>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</si>
  <si>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</si>
  <si>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</si>
  <si>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</si>
  <si>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</si>
  <si>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</si>
  <si>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</si>
  <si>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</si>
  <si>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</si>
  <si>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</si>
  <si>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</si>
  <si>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</si>
  <si>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</si>
  <si>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</si>
  <si>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</si>
  <si>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</si>
  <si>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</si>
  <si>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</si>
  <si>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</si>
  <si>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</si>
  <si>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</si>
  <si>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</si>
  <si>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</si>
  <si>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</si>
  <si>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</si>
  <si>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</si>
  <si>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</si>
  <si>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</si>
  <si>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</si>
  <si>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</si>
  <si>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</si>
  <si>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</si>
  <si>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</si>
  <si>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</si>
  <si>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</si>
  <si>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</si>
  <si>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</si>
  <si>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</si>
  <si>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</si>
  <si>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</si>
  <si>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</si>
  <si>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</si>
  <si>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</si>
  <si>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</si>
  <si>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</si>
  <si>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</si>
  <si>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</si>
  <si>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</si>
  <si>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</si>
  <si>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</si>
  <si>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</si>
  <si>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</si>
  <si>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</si>
  <si>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</si>
  <si>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</si>
  <si>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</si>
  <si>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</si>
  <si>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</si>
  <si>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</si>
  <si>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</si>
  <si>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</si>
  <si>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</si>
  <si>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</si>
  <si>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</si>
  <si>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</si>
  <si>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</si>
  <si>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</si>
  <si>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</si>
  <si>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</si>
  <si>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</si>
  <si>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</si>
  <si>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</si>
  <si>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</si>
  <si>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</si>
  <si>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</si>
  <si>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</si>
  <si>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</si>
  <si>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</si>
  <si>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</si>
  <si>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</si>
  <si>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</si>
  <si>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</si>
  <si>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</si>
  <si>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</si>
  <si>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</si>
  <si>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</si>
  <si>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</si>
  <si>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</si>
  <si>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</si>
  <si>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</si>
  <si>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</si>
  <si>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</si>
  <si>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</si>
  <si>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</si>
  <si>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</si>
  <si>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</si>
  <si>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</si>
  <si>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</si>
  <si>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</si>
  <si>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</si>
  <si>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</si>
  <si>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</si>
  <si>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</si>
  <si>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</si>
  <si>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</si>
  <si>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</si>
  <si>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</si>
  <si>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</si>
  <si>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</si>
  <si>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</si>
  <si>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</si>
  <si>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</si>
  <si>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</si>
  <si>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</si>
  <si>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</si>
  <si>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</si>
  <si>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</si>
  <si>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</si>
  <si>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</si>
  <si>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</si>
  <si>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</si>
  <si>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</si>
  <si>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</si>
  <si>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</si>
  <si>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</si>
  <si>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</si>
  <si>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</si>
  <si>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</si>
  <si>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</si>
  <si>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</si>
  <si>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</si>
  <si>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</si>
  <si>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</si>
  <si>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</si>
  <si>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</si>
  <si>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</si>
  <si>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</si>
  <si>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</si>
  <si>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</si>
  <si>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</si>
  <si>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</si>
  <si>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</si>
  <si>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</si>
  <si>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</si>
  <si>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</si>
  <si>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</si>
  <si>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</si>
  <si>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</si>
  <si>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</si>
  <si>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</si>
  <si>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</si>
  <si>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</si>
  <si>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</si>
  <si>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</si>
  <si>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</si>
  <si>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</si>
  <si>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</si>
  <si>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</si>
  <si>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</si>
  <si>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</si>
  <si>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</si>
  <si>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</si>
  <si>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</si>
  <si>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</si>
  <si>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</si>
  <si>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</si>
  <si>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</si>
  <si>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</si>
  <si>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</si>
  <si>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</si>
  <si>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</si>
  <si>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</si>
  <si>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</si>
  <si>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</si>
  <si>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</si>
  <si>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</si>
  <si>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</si>
  <si>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</si>
  <si>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</si>
  <si>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</si>
  <si>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</si>
  <si>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</si>
  <si>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</si>
  <si>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</si>
  <si>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</si>
  <si>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</si>
  <si>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</si>
  <si>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</si>
  <si>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</si>
  <si>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</si>
  <si>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</si>
  <si>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</si>
  <si>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</si>
  <si>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</si>
  <si>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</si>
  <si>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</si>
  <si>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</si>
  <si>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</si>
  <si>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</si>
  <si>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</si>
  <si>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</si>
  <si>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</si>
  <si>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</si>
  <si>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</si>
  <si>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</si>
  <si>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</si>
  <si>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</si>
  <si>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</si>
  <si>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</si>
  <si>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</si>
  <si>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</si>
  <si>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</si>
  <si>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</si>
  <si>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</si>
  <si>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</si>
  <si>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</si>
  <si>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</si>
  <si>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</si>
  <si>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</si>
  <si>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</si>
  <si>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</si>
  <si>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</si>
  <si>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</si>
  <si>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</si>
  <si>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</si>
  <si>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</si>
  <si>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</si>
  <si>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</si>
  <si>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</si>
  <si>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</si>
  <si>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</si>
  <si>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</si>
  <si>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</si>
  <si>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</si>
  <si>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</si>
  <si>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</si>
  <si>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</si>
  <si>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</si>
  <si>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</si>
  <si>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</si>
  <si>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</si>
  <si>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</si>
  <si>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</si>
  <si>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</si>
  <si>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</si>
  <si>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</si>
  <si>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</si>
  <si>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</si>
  <si>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</si>
  <si>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</si>
  <si>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</si>
  <si>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</si>
  <si>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</si>
  <si>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</si>
  <si>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</si>
  <si>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</si>
  <si>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</si>
  <si>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</si>
  <si>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</si>
  <si>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</si>
  <si>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</si>
  <si>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</si>
  <si>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</si>
  <si>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</si>
  <si>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</si>
  <si>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</si>
  <si>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</si>
  <si>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</si>
  <si>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</si>
  <si>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</si>
  <si>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</si>
  <si>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</si>
  <si>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</si>
  <si>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</si>
  <si>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</si>
  <si>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</si>
  <si>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</si>
  <si>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</si>
  <si>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</si>
  <si>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</si>
  <si>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</si>
  <si>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</si>
  <si>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</si>
  <si>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</si>
  <si>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</si>
  <si>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</si>
  <si>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</si>
  <si>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</si>
  <si>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</si>
  <si>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</si>
  <si>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</si>
  <si>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</si>
  <si>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</si>
  <si>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</si>
  <si>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</si>
  <si>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</si>
  <si>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</si>
  <si>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</si>
  <si>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</si>
  <si>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</si>
  <si>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</si>
  <si>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</si>
  <si>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</si>
  <si>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</si>
  <si>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</si>
  <si>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</si>
  <si>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</si>
  <si>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</si>
  <si>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</si>
  <si>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</si>
  <si>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</si>
  <si>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</si>
  <si>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</si>
  <si>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</si>
  <si>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</si>
  <si>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</si>
  <si>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</si>
  <si>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</si>
  <si>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</si>
  <si>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</si>
  <si>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</si>
  <si>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</si>
  <si>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</si>
  <si>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</si>
  <si>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</si>
  <si>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</si>
  <si>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</si>
  <si>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</si>
  <si>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</si>
  <si>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</si>
  <si>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</si>
  <si>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</si>
  <si>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</si>
  <si>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</si>
  <si>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</si>
  <si>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</si>
  <si>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</si>
  <si>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</si>
  <si>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</si>
  <si>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</si>
  <si>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</si>
  <si>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</si>
  <si>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</si>
  <si>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</si>
  <si>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</si>
  <si>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</si>
  <si>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</si>
  <si>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</si>
  <si>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</si>
  <si>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</si>
  <si>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</si>
  <si>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</si>
  <si>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</si>
  <si>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</si>
  <si>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</si>
  <si>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</si>
  <si>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</si>
  <si>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</si>
  <si>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</si>
  <si>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</si>
  <si>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</si>
  <si>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</si>
  <si>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</si>
  <si>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</si>
  <si>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</si>
  <si>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</si>
  <si>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</si>
  <si>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</si>
  <si>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</si>
  <si>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</si>
  <si>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</si>
  <si>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</si>
  <si>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</si>
  <si>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</si>
  <si>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</si>
  <si>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</si>
  <si>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</si>
  <si>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</si>
  <si>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</si>
  <si>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</si>
  <si>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</si>
  <si>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</si>
  <si>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</si>
  <si>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</si>
  <si>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</si>
  <si>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</si>
  <si>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</si>
  <si>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</si>
  <si>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</si>
  <si>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</si>
  <si>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</si>
  <si>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</si>
  <si>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</si>
  <si>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</si>
  <si>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</si>
  <si>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</si>
  <si>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</si>
  <si>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</si>
  <si>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</si>
  <si>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</si>
  <si>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</si>
  <si>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</si>
  <si>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</si>
  <si>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</si>
  <si>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</si>
  <si>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</si>
  <si>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</si>
  <si>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</si>
  <si>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</si>
  <si>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</si>
  <si>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</si>
  <si>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</si>
  <si>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</si>
  <si>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</si>
  <si>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</si>
  <si>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</si>
  <si>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</si>
  <si>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</si>
  <si>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</si>
  <si>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</si>
  <si>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</si>
  <si>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</si>
  <si>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</si>
  <si>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</si>
  <si>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</si>
  <si>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</si>
  <si>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</si>
  <si>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</si>
  <si>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</si>
  <si>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</si>
  <si>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</si>
  <si>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</si>
  <si>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</si>
  <si>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</si>
  <si>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</si>
  <si>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</si>
  <si>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</si>
  <si>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</si>
  <si>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</si>
  <si>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</si>
  <si>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</si>
  <si>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</si>
  <si>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</si>
  <si>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</si>
  <si>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</si>
  <si>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</si>
  <si>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</si>
  <si>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</si>
  <si>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</si>
  <si>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</si>
  <si>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</si>
  <si>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</si>
  <si>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</si>
  <si>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</si>
  <si>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</si>
  <si>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</si>
  <si>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</si>
  <si>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</si>
  <si>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</si>
  <si>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</si>
  <si>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</si>
  <si>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</si>
  <si>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</si>
  <si>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</si>
  <si>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</si>
  <si>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</si>
  <si>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</si>
  <si>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</si>
  <si>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</si>
  <si>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</si>
  <si>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</si>
  <si>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</si>
  <si>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</si>
  <si>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</si>
  <si>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</si>
  <si>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</si>
  <si>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</si>
  <si>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</si>
  <si>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</si>
  <si>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</si>
  <si>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</si>
  <si>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</si>
  <si>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</si>
  <si>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</si>
  <si>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</si>
  <si>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</si>
  <si>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</si>
  <si>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</si>
  <si>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</si>
  <si>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</si>
  <si>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</si>
  <si>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</si>
  <si>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</si>
  <si>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</si>
  <si>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</si>
  <si>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</si>
  <si>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</si>
  <si>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</si>
  <si>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</si>
  <si>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</si>
  <si>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</si>
  <si>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</si>
  <si>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</si>
  <si>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</si>
  <si>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</si>
  <si>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</si>
  <si>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</si>
  <si>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</si>
  <si>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</si>
  <si>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</si>
  <si>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</si>
  <si>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</si>
  <si>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</si>
  <si>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</si>
  <si>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</si>
  <si>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</si>
  <si>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</si>
  <si>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</si>
  <si>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</si>
  <si>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</si>
  <si>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</si>
  <si>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</si>
  <si>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</si>
  <si>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</si>
  <si>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</si>
  <si>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</si>
  <si>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</si>
  <si>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</si>
  <si>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</si>
  <si>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</si>
  <si>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</si>
  <si>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</si>
  <si>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</si>
  <si>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</si>
  <si>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</si>
  <si>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</si>
  <si>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</si>
  <si>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</si>
  <si>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</si>
  <si>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</si>
  <si>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</si>
  <si>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</si>
  <si>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</si>
  <si>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</si>
  <si>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</si>
  <si>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</si>
  <si>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</si>
  <si>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</si>
  <si>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</si>
  <si>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</si>
  <si>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</si>
  <si>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</si>
  <si>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</si>
  <si>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</si>
  <si>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</si>
  <si>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</si>
  <si>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</si>
  <si>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</si>
  <si>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</si>
  <si>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</si>
  <si>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</si>
  <si>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</si>
  <si>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</si>
  <si>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</si>
  <si>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</si>
  <si>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</si>
  <si>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</si>
  <si>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</si>
  <si>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</si>
  <si>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</si>
  <si>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</si>
  <si>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</si>
  <si>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</si>
  <si>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</si>
  <si>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</si>
  <si>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</si>
  <si>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</si>
  <si>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</si>
  <si>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</si>
  <si>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</si>
  <si>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</si>
  <si>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</si>
  <si>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</si>
  <si>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</si>
  <si>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</si>
  <si>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</si>
  <si>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</si>
  <si>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</si>
  <si>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</si>
  <si>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</si>
  <si>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</si>
  <si>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</si>
  <si>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</si>
  <si>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</si>
  <si>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</si>
  <si>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</si>
  <si>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</si>
  <si>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</si>
  <si>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</si>
  <si>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</si>
  <si>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</si>
  <si>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</si>
  <si>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</si>
  <si>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</si>
  <si>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</si>
  <si>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</si>
  <si>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</si>
  <si>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</si>
  <si>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</si>
  <si>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</si>
  <si>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</si>
  <si>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</si>
  <si>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</si>
  <si>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</si>
  <si>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</si>
  <si>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</si>
  <si>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</si>
  <si>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</si>
  <si>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</si>
  <si>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</si>
  <si>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</si>
  <si>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</si>
  <si>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</si>
  <si>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</si>
  <si>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</si>
  <si>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</si>
  <si>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</si>
  <si>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</si>
  <si>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</si>
  <si>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</si>
  <si>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</si>
  <si>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</si>
  <si>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</si>
  <si>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</si>
  <si>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</si>
  <si>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</si>
  <si>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</si>
  <si>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</si>
  <si>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</si>
  <si>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</si>
  <si>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</si>
  <si>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</si>
  <si>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</si>
  <si>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</si>
  <si>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</si>
  <si>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</si>
  <si>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</si>
  <si>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</si>
  <si>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</si>
  <si>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</si>
  <si>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</si>
  <si>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</si>
  <si>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</si>
  <si>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</si>
  <si>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</si>
  <si>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</si>
  <si>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</si>
  <si>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</si>
  <si>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</si>
  <si>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</si>
  <si>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</si>
  <si>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</si>
  <si>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</si>
  <si>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</si>
  <si>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</si>
  <si>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</si>
  <si>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</si>
  <si>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</si>
  <si>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</si>
  <si>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</si>
  <si>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</si>
  <si>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</si>
  <si>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</si>
  <si>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</si>
  <si>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</si>
  <si>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</si>
  <si>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</si>
  <si>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</si>
  <si>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</si>
  <si>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</si>
  <si>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</si>
  <si>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</si>
  <si>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</si>
  <si>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</si>
  <si>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</si>
  <si>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</si>
  <si>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</si>
  <si>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</si>
  <si>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</si>
  <si>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</si>
  <si>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</si>
  <si>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</si>
  <si>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</si>
  <si>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</si>
  <si>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</si>
  <si>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</si>
  <si>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</si>
  <si>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</si>
  <si>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</si>
  <si>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</si>
  <si>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</si>
  <si>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</si>
  <si>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</si>
  <si>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</si>
  <si>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</si>
  <si>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</si>
  <si>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</si>
  <si>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</si>
  <si>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</si>
  <si>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</si>
  <si>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</si>
  <si>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</si>
  <si>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</si>
  <si>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</si>
  <si>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</si>
  <si>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</si>
  <si>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</si>
  <si>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</si>
  <si>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</si>
  <si>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</si>
  <si>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</si>
  <si>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</si>
  <si>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</si>
  <si>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</si>
  <si>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</si>
  <si>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</si>
  <si>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</si>
  <si>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</si>
  <si>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</si>
  <si>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</si>
  <si>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</si>
  <si>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</si>
  <si>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</si>
  <si>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</si>
  <si>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</si>
  <si>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</si>
  <si>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</si>
  <si>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</si>
  <si>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</si>
  <si>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</si>
  <si>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</si>
  <si>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</si>
  <si>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</si>
  <si>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</si>
  <si>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</si>
  <si>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</si>
  <si>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</si>
  <si>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</si>
  <si>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</si>
  <si>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</si>
  <si>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</si>
  <si>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</si>
  <si>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</si>
  <si>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</si>
  <si>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</si>
  <si>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</si>
  <si>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</si>
  <si>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</si>
  <si>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</si>
  <si>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</si>
  <si>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</si>
  <si>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</si>
  <si>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</si>
  <si>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</si>
  <si>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</si>
  <si>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</si>
  <si>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</si>
  <si>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</si>
  <si>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</si>
  <si>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</si>
  <si>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</si>
  <si>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</si>
  <si>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</si>
  <si>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</si>
  <si>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</si>
  <si>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</si>
  <si>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</si>
  <si>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</si>
  <si>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</si>
  <si>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</si>
  <si>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</si>
  <si>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</si>
  <si>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</si>
  <si>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</si>
  <si>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</si>
  <si>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</si>
  <si>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</si>
  <si>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</si>
  <si>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</si>
  <si>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</si>
  <si>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</si>
  <si>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</si>
  <si>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</si>
  <si>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</si>
  <si>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</si>
  <si>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</si>
  <si>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</si>
  <si>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</si>
  <si>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</si>
  <si>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</si>
  <si>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</si>
  <si>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</si>
  <si>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</si>
  <si>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</si>
  <si>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</si>
  <si>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</si>
  <si>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</si>
  <si>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</si>
  <si>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</si>
  <si>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</si>
  <si>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</si>
  <si>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</si>
  <si>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</si>
  <si>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</si>
  <si>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</si>
  <si>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</si>
  <si>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</si>
  <si>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</si>
  <si>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</si>
  <si>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</si>
  <si>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</si>
  <si>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</si>
  <si>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</si>
  <si>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</si>
  <si>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</si>
  <si>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</si>
  <si>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</si>
  <si>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</si>
  <si>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</si>
  <si>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</si>
  <si>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</si>
  <si>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</si>
  <si>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</si>
  <si>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</si>
  <si>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</si>
  <si>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</si>
  <si>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</si>
  <si>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</si>
  <si>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</si>
  <si>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</si>
  <si>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</si>
  <si>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</si>
  <si>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</si>
  <si>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</si>
  <si>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</si>
  <si>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</si>
  <si>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</si>
  <si>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</si>
  <si>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</si>
  <si>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</si>
  <si>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</si>
  <si>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</si>
  <si>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</si>
  <si>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</si>
  <si>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</si>
  <si>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</si>
  <si>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</si>
  <si>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</si>
  <si>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</si>
  <si>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</si>
  <si>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</si>
  <si>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</si>
  <si>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</si>
  <si>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</si>
  <si>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</si>
  <si>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</si>
  <si>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</si>
  <si>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</si>
  <si>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</si>
  <si>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</si>
  <si>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</si>
  <si>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</si>
  <si>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</si>
  <si>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</si>
  <si>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</si>
  <si>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</si>
  <si>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</si>
  <si>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</si>
  <si>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</si>
  <si>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</si>
  <si>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</si>
  <si>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</si>
  <si>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</si>
  <si>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</si>
  <si>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</si>
  <si>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</si>
  <si>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</si>
  <si>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</si>
  <si>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</si>
  <si>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</si>
  <si>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</si>
  <si>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</si>
  <si>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</si>
  <si>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</si>
  <si>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</si>
  <si>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</si>
  <si>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</si>
  <si>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</si>
  <si>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</si>
  <si>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</si>
  <si>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</si>
  <si>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</si>
  <si>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</si>
  <si>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</si>
  <si>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</si>
  <si>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</si>
  <si>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</si>
  <si>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</si>
  <si>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</si>
  <si>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</si>
  <si>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</si>
  <si>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</si>
  <si>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</si>
  <si>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</si>
  <si>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</si>
  <si>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</si>
  <si>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</si>
  <si>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</si>
  <si>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</si>
  <si>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</si>
  <si>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</si>
  <si>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</si>
  <si>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</si>
  <si>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</si>
  <si>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</si>
  <si>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</si>
  <si>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</si>
  <si>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</si>
  <si>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</si>
  <si>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</si>
  <si>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</si>
  <si>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</si>
  <si>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</si>
  <si>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</si>
  <si>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</si>
  <si>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</si>
  <si>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</si>
  <si>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</si>
  <si>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</si>
  <si>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</si>
  <si>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</si>
  <si>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</si>
  <si>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</si>
  <si>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</si>
  <si>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</si>
  <si>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</si>
  <si>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</si>
  <si>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</si>
  <si>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</si>
  <si>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</si>
  <si>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</si>
  <si>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</si>
  <si>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</si>
  <si>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</si>
  <si>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</si>
  <si>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</si>
  <si>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</si>
  <si>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</si>
  <si>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</si>
  <si>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</si>
  <si>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</si>
  <si>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</si>
  <si>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</si>
  <si>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</si>
  <si>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</si>
  <si>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</si>
  <si>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</si>
  <si>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</si>
  <si>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</si>
  <si>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</si>
  <si>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</si>
  <si>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</si>
  <si>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</si>
  <si>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</si>
  <si>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</si>
  <si>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</si>
  <si>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</si>
  <si>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</si>
  <si>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</si>
  <si>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</si>
  <si>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</si>
  <si>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</si>
  <si>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</si>
  <si>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</si>
  <si>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</si>
  <si>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</si>
  <si>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</si>
  <si>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</si>
  <si>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</si>
  <si>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</si>
  <si>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</si>
  <si>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</si>
  <si>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</si>
  <si>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</si>
  <si>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</si>
  <si>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</si>
  <si>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</si>
  <si>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</si>
  <si>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</si>
  <si>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</si>
  <si>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</si>
  <si>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</si>
  <si>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</si>
  <si>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</si>
  <si>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</si>
  <si>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</si>
  <si>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</si>
  <si>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</si>
  <si>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</si>
  <si>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</si>
  <si>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</si>
  <si>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</si>
  <si>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</si>
  <si>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</si>
  <si>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</si>
  <si>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</si>
  <si>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</si>
  <si>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</si>
  <si>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</si>
  <si>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</si>
  <si>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</si>
  <si>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</si>
  <si>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</si>
  <si>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</si>
  <si>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</si>
  <si>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</si>
  <si>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</si>
  <si>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</si>
  <si>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</si>
  <si>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</si>
  <si>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</si>
  <si>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</si>
  <si>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</si>
  <si>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</si>
  <si>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</si>
  <si>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</si>
  <si>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</si>
  <si>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</si>
  <si>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</si>
  <si>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</si>
  <si>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</si>
  <si>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</si>
  <si>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</si>
  <si>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</si>
  <si>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</si>
  <si>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</si>
  <si>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</si>
  <si>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</si>
  <si>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</si>
  <si>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</si>
  <si>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</si>
  <si>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</si>
  <si>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</si>
  <si>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</si>
  <si>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</si>
  <si>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</si>
  <si>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</si>
  <si>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</si>
  <si>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</si>
  <si>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</si>
  <si>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</si>
  <si>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</si>
  <si>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</si>
  <si>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</si>
  <si>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</si>
  <si>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</si>
  <si>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</si>
  <si>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</si>
  <si>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</si>
  <si>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</si>
  <si>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</si>
  <si>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</si>
  <si>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</si>
  <si>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</si>
  <si>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</si>
  <si>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</si>
  <si>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</si>
  <si>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</si>
  <si>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</si>
  <si>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</si>
  <si>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</si>
  <si>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</si>
  <si>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</si>
  <si>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</si>
  <si>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</si>
  <si>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</si>
  <si>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</si>
  <si>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</si>
  <si>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</si>
  <si>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</si>
  <si>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</si>
  <si>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</si>
  <si>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</si>
  <si>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</si>
  <si>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</si>
  <si>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</si>
  <si>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</si>
  <si>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</si>
  <si>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</si>
  <si>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</si>
  <si>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</si>
  <si>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</si>
  <si>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</si>
  <si>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</si>
  <si>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</si>
  <si>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</si>
  <si>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</si>
  <si>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</si>
  <si>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</si>
  <si>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</si>
  <si>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</si>
  <si>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</si>
  <si>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</si>
  <si>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</si>
  <si>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</si>
  <si>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</si>
  <si>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</si>
  <si>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</si>
  <si>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</si>
  <si>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</si>
  <si>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</si>
  <si>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</si>
  <si>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</si>
  <si>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</si>
  <si>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</si>
  <si>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</si>
  <si>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</si>
  <si>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</si>
  <si>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</si>
  <si>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</si>
  <si>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</si>
  <si>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</si>
  <si>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</si>
  <si>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</si>
  <si>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</si>
  <si>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</si>
  <si>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</si>
  <si>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</si>
  <si>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</si>
  <si>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</si>
  <si>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</si>
  <si>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</si>
  <si>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</si>
  <si>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</si>
  <si>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</si>
  <si>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</si>
  <si>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</si>
  <si>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</si>
  <si>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</si>
  <si>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</si>
  <si>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</si>
  <si>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</si>
  <si>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</si>
  <si>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</si>
  <si>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</si>
  <si>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</si>
  <si>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</si>
  <si>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</si>
  <si>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</si>
  <si>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</si>
  <si>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</si>
  <si>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</si>
  <si>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</si>
  <si>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</si>
  <si>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</si>
  <si>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</si>
  <si>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</si>
  <si>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</si>
  <si>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</si>
  <si>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</si>
  <si>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</si>
  <si>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</si>
  <si>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</si>
  <si>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</si>
  <si>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</si>
  <si>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</si>
  <si>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</si>
  <si>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</si>
  <si>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</si>
  <si>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</si>
  <si>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</si>
  <si>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</si>
  <si>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</si>
  <si>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</si>
  <si>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</si>
  <si>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</si>
  <si>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</si>
  <si>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</si>
  <si>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</si>
  <si>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</si>
  <si>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</si>
  <si>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</si>
  <si>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</si>
  <si>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</si>
  <si>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</si>
  <si>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</si>
  <si>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</si>
  <si>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</si>
  <si>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</si>
  <si>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</si>
  <si>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</si>
  <si>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</si>
  <si>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</si>
  <si>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</si>
  <si>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</si>
  <si>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</si>
  <si>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</si>
  <si>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</si>
  <si>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</si>
  <si>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</si>
  <si>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</si>
  <si>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</si>
  <si>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</si>
  <si>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</si>
  <si>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</si>
  <si>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</si>
  <si>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</si>
  <si>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</si>
  <si>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</si>
  <si>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</si>
  <si>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</si>
  <si>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</si>
  <si>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</si>
  <si>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</si>
  <si>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</si>
  <si>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</si>
  <si>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</si>
  <si>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</si>
  <si>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</si>
  <si>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</si>
  <si>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</si>
  <si>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</si>
  <si>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</si>
  <si>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</si>
  <si>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</si>
  <si>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</si>
  <si>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</si>
  <si>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</si>
  <si>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</si>
  <si>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</si>
  <si>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</si>
  <si>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</si>
  <si>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</si>
  <si>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</si>
  <si>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</si>
  <si>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</si>
  <si>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</si>
  <si>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</si>
  <si>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</si>
  <si>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</si>
  <si>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</si>
  <si>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</si>
  <si>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</si>
  <si>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</si>
  <si>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</si>
  <si>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</si>
  <si>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</si>
  <si>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</si>
  <si>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</si>
  <si>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</si>
  <si>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</si>
  <si>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</si>
  <si>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</si>
  <si>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</si>
  <si>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</si>
  <si>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</si>
  <si>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</si>
  <si>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</si>
  <si>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</si>
  <si>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</si>
  <si>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</si>
  <si>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</si>
  <si>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</si>
  <si>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</si>
  <si>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</si>
  <si>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</si>
  <si>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</si>
  <si>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</si>
  <si>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</si>
  <si>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</si>
  <si>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</si>
  <si>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</si>
  <si>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</si>
  <si>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</si>
  <si>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</si>
  <si>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</si>
  <si>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</si>
  <si>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</si>
  <si>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</si>
  <si>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</si>
  <si>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</si>
  <si>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</si>
  <si>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</si>
  <si>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</si>
  <si>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</si>
  <si>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</si>
  <si>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</si>
  <si>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</si>
  <si>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</si>
  <si>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</si>
  <si>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</si>
  <si>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</si>
  <si>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</si>
  <si>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</si>
  <si>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</si>
  <si>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</si>
  <si>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</si>
  <si>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</si>
  <si>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</si>
  <si>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</si>
  <si>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</si>
  <si>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</si>
  <si>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</si>
  <si>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</si>
  <si>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</si>
  <si>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</si>
  <si>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</si>
  <si>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</si>
  <si>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</si>
  <si>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</si>
  <si>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</si>
  <si>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</si>
  <si>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</si>
  <si>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</si>
  <si>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</si>
  <si>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</si>
  <si>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</si>
  <si>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</si>
  <si>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</si>
  <si>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</si>
  <si>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</si>
  <si>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</si>
  <si>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</si>
  <si>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</si>
  <si>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</si>
  <si>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</si>
  <si>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</si>
  <si>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</si>
  <si>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</si>
  <si>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</si>
  <si>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</si>
  <si>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</si>
  <si>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</si>
  <si>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</si>
  <si>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</si>
  <si>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</si>
  <si>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</si>
  <si>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</si>
  <si>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</si>
  <si>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</si>
  <si>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</si>
  <si>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</si>
  <si>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</si>
  <si>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</si>
  <si>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</si>
  <si>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</si>
  <si>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</si>
  <si>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</si>
  <si>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</si>
  <si>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</si>
  <si>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</si>
  <si>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</si>
  <si>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</si>
  <si>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</si>
  <si>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</si>
  <si>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</si>
  <si>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</si>
  <si>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</si>
  <si>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</si>
  <si>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</si>
  <si>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</si>
  <si>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</si>
  <si>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</si>
  <si>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</si>
  <si>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</si>
  <si>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</si>
  <si>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</si>
  <si>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</si>
  <si>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</si>
  <si>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</si>
  <si>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</si>
  <si>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</si>
  <si>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</si>
  <si>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</si>
  <si>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</si>
  <si>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</si>
  <si>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</si>
  <si>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</si>
  <si>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</si>
  <si>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</si>
  <si>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</si>
  <si>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</si>
  <si>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</si>
  <si>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</si>
  <si>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</si>
  <si>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</si>
  <si>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</si>
  <si>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</si>
  <si>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</si>
  <si>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</si>
  <si>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</si>
  <si>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</si>
  <si>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</si>
  <si>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</si>
  <si>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</si>
  <si>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</si>
  <si>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</si>
  <si>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</si>
  <si>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</si>
  <si>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</si>
  <si>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</si>
  <si>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</si>
  <si>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</si>
  <si>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</si>
  <si>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</si>
  <si>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</si>
  <si>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</si>
  <si>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</si>
  <si>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</si>
  <si>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</si>
  <si>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</si>
  <si>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</si>
  <si>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</si>
  <si>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</si>
  <si>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</si>
  <si>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</si>
  <si>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</si>
  <si>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</si>
  <si>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</si>
  <si>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</si>
  <si>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</si>
  <si>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</si>
  <si>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</si>
  <si>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</si>
  <si>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</si>
  <si>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</si>
  <si>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</si>
  <si>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</si>
  <si>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</si>
  <si>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</si>
  <si>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</si>
  <si>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</si>
  <si>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</si>
  <si>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</si>
  <si>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</si>
  <si>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</si>
  <si>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</si>
  <si>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</si>
  <si>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</si>
  <si>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</si>
  <si>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</si>
  <si>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</si>
  <si>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</si>
  <si>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</si>
  <si>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</si>
  <si>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</si>
  <si>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</si>
  <si>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</si>
  <si>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</si>
  <si>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</si>
  <si>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</si>
  <si>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</si>
  <si>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</si>
  <si>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</si>
  <si>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</si>
  <si>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</si>
  <si>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</si>
  <si>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</si>
  <si>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</si>
  <si>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</si>
  <si>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</si>
  <si>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</si>
  <si>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</si>
  <si>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</si>
  <si>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</si>
  <si>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</si>
  <si>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</si>
  <si>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</si>
  <si>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</si>
  <si>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</si>
  <si>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</si>
  <si>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</si>
  <si>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</si>
  <si>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</si>
  <si>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</si>
  <si>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</si>
  <si>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</si>
  <si>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</si>
  <si>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</si>
  <si>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</si>
  <si>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</si>
  <si>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</si>
  <si>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</si>
  <si>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</si>
  <si>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</si>
  <si>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</si>
  <si>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</si>
  <si>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</si>
  <si>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</si>
  <si>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</si>
  <si>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</si>
  <si>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</si>
  <si>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</si>
  <si>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</si>
  <si>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</si>
  <si>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</si>
  <si>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</si>
  <si>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</si>
  <si>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</si>
  <si>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</si>
  <si>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</si>
  <si>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</si>
  <si>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</si>
  <si>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</si>
  <si>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</si>
  <si>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</si>
  <si>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</si>
  <si>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</si>
  <si>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</si>
  <si>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</si>
  <si>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</si>
  <si>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</si>
  <si>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</si>
  <si>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</si>
  <si>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</si>
  <si>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</si>
  <si>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</si>
  <si>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</si>
  <si>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</si>
  <si>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</si>
  <si>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</si>
  <si>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</si>
  <si>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</si>
  <si>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</si>
  <si>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</si>
  <si>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</si>
  <si>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</si>
  <si>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</si>
  <si>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</si>
  <si>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</si>
  <si>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</si>
  <si>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</si>
  <si>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</si>
  <si>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</si>
  <si>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</si>
  <si>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</si>
  <si>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</si>
  <si>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</si>
  <si>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</si>
  <si>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</si>
  <si>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</si>
  <si>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</si>
  <si>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</si>
  <si>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</si>
  <si>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</si>
  <si>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</si>
  <si>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</si>
  <si>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</si>
  <si>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</si>
  <si>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</si>
  <si>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</si>
  <si>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</si>
  <si>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</si>
  <si>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</si>
  <si>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</si>
  <si>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</si>
  <si>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</si>
  <si>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</si>
  <si>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</si>
  <si>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</si>
  <si>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</si>
  <si>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</si>
  <si>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</si>
  <si>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</si>
  <si>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</si>
  <si>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</si>
  <si>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</si>
  <si>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</si>
  <si>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</si>
  <si>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</si>
  <si>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</si>
  <si>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</si>
  <si>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</si>
  <si>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</si>
  <si>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</si>
  <si>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</si>
  <si>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</si>
  <si>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</si>
  <si>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</si>
  <si>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</si>
  <si>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</si>
  <si>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</si>
  <si>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</si>
  <si>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</si>
  <si>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</si>
  <si>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</si>
  <si>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</si>
  <si>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</si>
  <si>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</si>
  <si>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</si>
  <si>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</si>
  <si>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</si>
  <si>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</si>
  <si>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</si>
  <si>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</si>
  <si>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</si>
  <si>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</si>
  <si>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</si>
  <si>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</si>
  <si>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</si>
  <si>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</si>
  <si>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</si>
  <si>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</si>
  <si>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</si>
  <si>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</si>
  <si>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</si>
  <si>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</si>
  <si>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</si>
  <si>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</si>
  <si>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</si>
  <si>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</si>
  <si>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</si>
  <si>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</si>
  <si>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</si>
  <si>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</si>
  <si>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</si>
  <si>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</si>
  <si>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</si>
  <si>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</si>
  <si>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</si>
  <si>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</si>
  <si>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</si>
  <si>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</si>
  <si>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</si>
  <si>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</si>
  <si>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</si>
  <si>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</si>
  <si>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</si>
  <si>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</si>
  <si>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</si>
  <si>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</si>
  <si>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</si>
  <si>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</si>
  <si>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</si>
  <si>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</si>
  <si>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</si>
  <si>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</si>
  <si>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</si>
  <si>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</si>
  <si>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</si>
  <si>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</si>
  <si>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</si>
  <si>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</si>
  <si>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</si>
  <si>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</si>
  <si>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</si>
  <si>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</si>
  <si>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</si>
  <si>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</si>
  <si>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</si>
  <si>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</si>
  <si>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</si>
  <si>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</si>
  <si>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</si>
  <si>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</si>
  <si>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</si>
  <si>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</si>
  <si>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</si>
  <si>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</si>
  <si>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</si>
  <si>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</si>
  <si>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</si>
  <si>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</si>
  <si>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</si>
  <si>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</si>
  <si>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</si>
  <si>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</si>
  <si>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</si>
  <si>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</si>
  <si>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</si>
  <si>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</si>
  <si>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</si>
  <si>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</si>
  <si>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</si>
  <si>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</si>
  <si>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</si>
  <si>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</si>
  <si>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</si>
  <si>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</si>
  <si>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</si>
  <si>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</si>
  <si>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</si>
  <si>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</si>
  <si>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</si>
  <si>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</si>
  <si>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</si>
  <si>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</si>
  <si>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</si>
  <si>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</si>
  <si>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</si>
  <si>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</si>
  <si>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</si>
  <si>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</si>
  <si>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</si>
  <si>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</si>
  <si>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</si>
  <si>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</si>
  <si>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</si>
  <si>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</si>
  <si>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</si>
  <si>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</si>
  <si>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</si>
  <si>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</si>
  <si>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</si>
  <si>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</si>
  <si>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</si>
  <si>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</si>
  <si>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</si>
  <si>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</si>
  <si>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</si>
  <si>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</si>
  <si>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</si>
  <si>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</si>
  <si>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</si>
  <si>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</si>
  <si>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</si>
  <si>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</si>
  <si>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</si>
  <si>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</si>
  <si>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</si>
  <si>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</si>
  <si>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</si>
  <si>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</si>
  <si>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</si>
  <si>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</si>
  <si>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</si>
  <si>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</si>
  <si>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</si>
  <si>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</si>
  <si>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</si>
  <si>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</si>
  <si>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</si>
  <si>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</si>
  <si>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</si>
  <si>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</si>
  <si>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</si>
  <si>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</si>
  <si>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</si>
  <si>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</si>
  <si>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</si>
  <si>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</si>
  <si>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</si>
  <si>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</si>
  <si>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</si>
  <si>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</si>
  <si>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</si>
  <si>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</si>
  <si>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</si>
  <si>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</si>
  <si>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</si>
  <si>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</si>
  <si>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</si>
  <si>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</si>
  <si>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</si>
  <si>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</si>
  <si>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</si>
  <si>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</si>
  <si>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</si>
  <si>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</si>
  <si>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</si>
  <si>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</si>
  <si>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</si>
  <si>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</si>
  <si>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</si>
  <si>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</si>
  <si>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</si>
  <si>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</si>
  <si>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</si>
  <si>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</si>
  <si>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</si>
  <si>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</si>
  <si>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</si>
  <si>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</si>
  <si>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</si>
  <si>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</si>
  <si>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</si>
  <si>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</si>
  <si>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</si>
  <si>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</si>
  <si>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</si>
  <si>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</si>
  <si>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</si>
  <si>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</si>
  <si>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</si>
  <si>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</si>
  <si>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</si>
  <si>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</si>
  <si>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</si>
  <si>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</si>
  <si>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</si>
  <si>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</si>
  <si>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</si>
  <si>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</si>
  <si>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</si>
  <si>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</si>
  <si>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</si>
  <si>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</si>
  <si>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</si>
  <si>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</si>
  <si>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</si>
  <si>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</si>
  <si>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</si>
  <si>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</si>
  <si>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</si>
  <si>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</si>
  <si>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</si>
  <si>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</si>
  <si>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</si>
  <si>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</si>
  <si>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</si>
  <si>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</si>
  <si>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</si>
  <si>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</si>
  <si>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</si>
  <si>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</si>
  <si>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</si>
  <si>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</si>
  <si>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</si>
  <si>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</si>
  <si>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</si>
  <si>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</si>
  <si>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</si>
  <si>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</si>
  <si>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</si>
  <si>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</si>
  <si>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</si>
  <si>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</si>
  <si>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</si>
  <si>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</si>
  <si>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</si>
  <si>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</si>
  <si>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</si>
  <si>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</si>
  <si>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</si>
  <si>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</si>
  <si>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</si>
  <si>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</si>
  <si>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</si>
  <si>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</si>
  <si>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</si>
  <si>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</si>
  <si>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</si>
  <si>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</si>
  <si>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</si>
  <si>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</si>
  <si>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</si>
  <si>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</si>
  <si>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</si>
  <si>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</si>
  <si>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</si>
  <si>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</si>
  <si>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</si>
  <si>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</si>
  <si>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</si>
  <si>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</si>
  <si>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</si>
  <si>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</si>
  <si>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</si>
  <si>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</si>
  <si>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</si>
  <si>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</si>
  <si>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</si>
  <si>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</si>
  <si>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</si>
  <si>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</si>
  <si>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</si>
  <si>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</si>
  <si>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</si>
  <si>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</si>
  <si>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</si>
  <si>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</si>
  <si>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</si>
  <si>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</si>
  <si>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</si>
  <si>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</si>
  <si>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</si>
  <si>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</si>
  <si>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</si>
  <si>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</si>
  <si>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</si>
  <si>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</si>
  <si>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</si>
  <si>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</si>
  <si>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</si>
  <si>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</si>
  <si>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</si>
  <si>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</si>
  <si>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</si>
  <si>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</si>
  <si>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</si>
  <si>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</si>
  <si>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</si>
  <si>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</si>
  <si>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</si>
  <si>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</si>
  <si>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</si>
  <si>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</si>
  <si>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</si>
  <si>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</si>
  <si>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</si>
  <si>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</si>
  <si>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</si>
  <si>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</si>
  <si>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</si>
  <si>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</si>
  <si>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</si>
  <si>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</si>
  <si>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</si>
  <si>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</si>
  <si>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</si>
  <si>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</si>
  <si>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</si>
  <si>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</si>
  <si>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</si>
  <si>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</si>
  <si>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</si>
  <si>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</si>
  <si>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</si>
  <si>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</si>
  <si>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</si>
  <si>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</si>
  <si>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</si>
  <si>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</si>
  <si>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</si>
  <si>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</si>
  <si>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</si>
  <si>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</si>
  <si>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</si>
  <si>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</si>
  <si>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</si>
  <si>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</si>
  <si>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</si>
  <si>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</si>
  <si>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</si>
  <si>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</si>
  <si>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</si>
  <si>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</si>
  <si>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</si>
  <si>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</si>
  <si>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</si>
  <si>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</si>
  <si>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</si>
  <si>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</si>
  <si>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</si>
  <si>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</si>
  <si>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</si>
  <si>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</si>
  <si>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</si>
  <si>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</si>
  <si>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</si>
  <si>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</si>
  <si>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</si>
  <si>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</si>
  <si>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</si>
  <si>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</si>
  <si>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</si>
  <si>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</si>
  <si>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</si>
  <si>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</si>
  <si>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</si>
  <si>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</si>
  <si>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</si>
  <si>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</si>
  <si>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</si>
  <si>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</si>
  <si>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</si>
  <si>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</si>
  <si>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</si>
  <si>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</si>
  <si>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</si>
  <si>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</si>
  <si>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</si>
  <si>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</si>
  <si>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</si>
  <si>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</si>
  <si>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</si>
  <si>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</si>
  <si>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</si>
  <si>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</si>
  <si>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</si>
  <si>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</si>
  <si>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</si>
  <si>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</si>
  <si>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</si>
  <si>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</si>
  <si>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</si>
  <si>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</si>
  <si>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</si>
  <si>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</si>
  <si>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</si>
  <si>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</si>
  <si>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</si>
  <si>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</si>
  <si>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</si>
  <si>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</si>
  <si>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</si>
  <si>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</si>
  <si>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</si>
  <si>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</si>
  <si>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</si>
  <si>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</si>
  <si>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</si>
  <si>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</si>
  <si>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</si>
  <si>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</si>
  <si>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</si>
  <si>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</si>
  <si>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</si>
  <si>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</si>
  <si>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</si>
  <si>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</si>
  <si>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</si>
  <si>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</si>
  <si>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</si>
  <si>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</si>
  <si>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</si>
  <si>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</si>
  <si>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</si>
  <si>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</si>
  <si>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</si>
  <si>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</si>
  <si>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</si>
  <si>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</si>
  <si>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</si>
  <si>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</si>
  <si>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</si>
  <si>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</si>
  <si>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</si>
  <si>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</si>
  <si>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</si>
  <si>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</si>
  <si>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</si>
  <si>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</si>
  <si>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</si>
  <si>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</si>
  <si>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</si>
  <si>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</si>
  <si>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</si>
  <si>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</si>
  <si>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</si>
  <si>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</si>
  <si>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</si>
  <si>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</si>
  <si>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</si>
  <si>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</si>
  <si>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</si>
  <si>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</si>
  <si>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</si>
  <si>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</si>
  <si>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</si>
  <si>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</si>
  <si>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</si>
  <si>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</si>
  <si>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</si>
  <si>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</si>
  <si>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</si>
  <si>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</si>
  <si>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</si>
  <si>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</si>
  <si>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</si>
  <si>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</si>
  <si>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</si>
  <si>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</si>
  <si>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</si>
  <si>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</si>
  <si>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</si>
  <si>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</si>
  <si>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</si>
  <si>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</si>
  <si>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</si>
  <si>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</si>
  <si>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</si>
  <si>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</si>
  <si>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</si>
  <si>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</si>
  <si>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</si>
  <si>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</si>
  <si>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</si>
  <si>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</si>
  <si>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</si>
  <si>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</si>
  <si>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</si>
  <si>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</si>
  <si>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</si>
  <si>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</si>
  <si>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</si>
  <si>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</si>
  <si>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</si>
  <si>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</si>
  <si>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</si>
  <si>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</si>
  <si>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</si>
  <si>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</si>
  <si>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</si>
  <si>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</si>
  <si>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</si>
  <si>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</si>
  <si>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</si>
  <si>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</si>
  <si>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</si>
  <si>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</si>
  <si>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</si>
  <si>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</si>
  <si>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</si>
  <si>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</si>
  <si>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</si>
  <si>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</si>
  <si>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</si>
  <si>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</si>
  <si>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</si>
  <si>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</si>
  <si>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</si>
  <si>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</si>
  <si>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</si>
  <si>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</si>
  <si>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</si>
  <si>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</si>
  <si>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</si>
  <si>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</si>
  <si>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</si>
  <si>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</si>
  <si>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</si>
  <si>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</si>
  <si>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</si>
  <si>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</si>
  <si>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</si>
  <si>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</si>
  <si>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</si>
  <si>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</si>
  <si>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</si>
  <si>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</si>
  <si>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</si>
  <si>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</si>
  <si>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</si>
  <si>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</si>
  <si>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</si>
  <si>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</si>
  <si>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</si>
  <si>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</si>
  <si>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</si>
  <si>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</si>
  <si>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</si>
  <si>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</si>
  <si>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</si>
  <si>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</si>
  <si>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</si>
  <si>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</si>
  <si>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</si>
  <si>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</si>
  <si>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</si>
  <si>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</si>
  <si>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</si>
  <si>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</si>
  <si>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</si>
  <si>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</si>
  <si>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</si>
  <si>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</si>
  <si>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</si>
  <si>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</si>
  <si>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</si>
  <si>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</si>
  <si>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</si>
  <si>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</si>
  <si>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</si>
  <si>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</si>
  <si>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</si>
  <si>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</si>
  <si>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</si>
  <si>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</si>
  <si>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</si>
  <si>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</si>
  <si>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</si>
  <si>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</si>
  <si>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</si>
  <si>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</si>
  <si>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</si>
  <si>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</si>
  <si>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</si>
  <si>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</si>
  <si>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</si>
  <si>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</si>
  <si>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</si>
  <si>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</si>
  <si>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</si>
  <si>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</si>
  <si>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</si>
  <si>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</si>
  <si>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</si>
  <si>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</si>
  <si>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</si>
  <si>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</si>
  <si>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</si>
  <si>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</si>
  <si>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</si>
  <si>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</si>
  <si>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</si>
  <si>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</si>
  <si>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</si>
  <si>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</si>
  <si>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</si>
  <si>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</si>
  <si>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</si>
  <si>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</si>
  <si>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</si>
  <si>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</si>
  <si>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</si>
  <si>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</si>
  <si>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</si>
  <si>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</si>
  <si>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</si>
  <si>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</si>
  <si>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</si>
  <si>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</si>
  <si>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</si>
  <si>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</si>
  <si>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</si>
  <si>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</si>
  <si>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</si>
  <si>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</si>
  <si>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</si>
  <si>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</si>
  <si>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</si>
  <si>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</si>
  <si>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</si>
  <si>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</si>
  <si>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</si>
  <si>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</si>
  <si>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</si>
  <si>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</si>
  <si>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</si>
  <si>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</si>
  <si>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</si>
  <si>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</si>
  <si>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</si>
  <si>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</si>
  <si>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</si>
  <si>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</si>
  <si>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</si>
  <si>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</si>
  <si>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</si>
  <si>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</si>
  <si>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</si>
  <si>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</si>
  <si>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</si>
  <si>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</si>
  <si>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</si>
  <si>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</si>
  <si>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</si>
  <si>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</si>
  <si>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</si>
  <si>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</si>
  <si>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</si>
  <si>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</si>
  <si>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</si>
  <si>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</si>
  <si>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</si>
  <si>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</si>
  <si>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</si>
  <si>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</si>
  <si>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</si>
  <si>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</si>
  <si>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</si>
  <si>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</si>
  <si>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</si>
  <si>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</si>
  <si>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</si>
  <si>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</si>
  <si>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</si>
  <si>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</si>
  <si>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</si>
  <si>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</si>
  <si>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</si>
  <si>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</si>
  <si>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</si>
  <si>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</si>
  <si>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</si>
  <si>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</si>
  <si>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</si>
  <si>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</si>
  <si>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</si>
  <si>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</si>
  <si>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</si>
  <si>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</si>
  <si>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</si>
  <si>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</si>
  <si>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</si>
  <si>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</si>
  <si>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</si>
  <si>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</si>
  <si>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</si>
  <si>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</si>
  <si>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</si>
  <si>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</si>
  <si>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</si>
  <si>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</si>
  <si>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</si>
  <si>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</si>
  <si>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</si>
  <si>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</si>
  <si>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</si>
  <si>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</si>
  <si>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</si>
  <si>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</si>
  <si>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</si>
  <si>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</si>
  <si>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</si>
  <si>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</si>
  <si>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</si>
  <si>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</si>
  <si>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</si>
  <si>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</si>
  <si>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</si>
  <si>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</si>
  <si>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</si>
  <si>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</si>
  <si>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</si>
  <si>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</si>
  <si>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</si>
  <si>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</si>
  <si>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</si>
  <si>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</si>
  <si>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</si>
  <si>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</si>
  <si>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</si>
  <si>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</si>
  <si>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</si>
  <si>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</si>
  <si>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</si>
  <si>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</si>
  <si>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</si>
  <si>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</si>
  <si>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</si>
  <si>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</si>
  <si>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</si>
  <si>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</si>
  <si>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</si>
  <si>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</si>
  <si>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</si>
  <si>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</si>
  <si>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</si>
  <si>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</si>
  <si>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</si>
  <si>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</si>
  <si>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</si>
  <si>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</si>
  <si>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</si>
  <si>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</si>
  <si>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</si>
  <si>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</si>
  <si>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</si>
  <si>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</si>
  <si>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</si>
  <si>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</si>
  <si>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</si>
  <si>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</si>
  <si>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</si>
  <si>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</si>
  <si>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</si>
  <si>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</si>
  <si>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</si>
  <si>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</si>
  <si>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</si>
  <si>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</si>
  <si>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</si>
  <si>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</si>
  <si>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</si>
  <si>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</si>
  <si>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</si>
  <si>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</si>
  <si>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</si>
  <si>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</si>
  <si>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</si>
  <si>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</si>
  <si>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</si>
  <si>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</si>
  <si>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</si>
  <si>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</si>
  <si>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</si>
  <si>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</si>
  <si>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</si>
  <si>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</si>
  <si>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</si>
  <si>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</si>
  <si>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</si>
  <si>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</si>
  <si>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</si>
  <si>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</si>
  <si>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</si>
  <si>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</si>
  <si>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</si>
  <si>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</si>
  <si>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</si>
  <si>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</si>
  <si>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</si>
  <si>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</si>
  <si>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</si>
  <si>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</si>
  <si>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</si>
  <si>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</si>
  <si>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</si>
  <si>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</si>
  <si>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</si>
  <si>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</si>
  <si>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</si>
  <si>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</si>
  <si>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</si>
  <si>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</si>
  <si>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</si>
  <si>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</si>
  <si>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</si>
  <si>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</si>
  <si>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</si>
  <si>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</si>
  <si>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</si>
  <si>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</si>
  <si>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</si>
  <si>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</si>
  <si>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</si>
  <si>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</si>
  <si>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</si>
  <si>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</si>
  <si>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</si>
  <si>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</si>
  <si>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</si>
  <si>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</si>
  <si>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</si>
  <si>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</si>
  <si>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</si>
  <si>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</si>
  <si>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</si>
  <si>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</si>
  <si>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</si>
  <si>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</si>
  <si>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</si>
  <si>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</si>
  <si>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</si>
  <si>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</si>
  <si>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</si>
  <si>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</si>
  <si>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</si>
  <si>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</si>
  <si>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</si>
  <si>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</si>
  <si>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</si>
  <si>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</si>
  <si>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</si>
  <si>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</si>
  <si>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</si>
  <si>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</si>
  <si>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</si>
  <si>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</si>
  <si>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</si>
  <si>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</si>
  <si>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</si>
  <si>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</si>
  <si>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</si>
  <si>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</si>
  <si>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</si>
  <si>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</si>
  <si>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</si>
  <si>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</si>
  <si>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</si>
  <si>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</si>
  <si>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</si>
  <si>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</si>
  <si>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</si>
  <si>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</si>
  <si>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</si>
  <si>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</si>
  <si>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</si>
  <si>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</si>
  <si>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</si>
  <si>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</si>
  <si>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</si>
  <si>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</si>
  <si>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</si>
  <si>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</si>
  <si>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</si>
  <si>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</si>
  <si>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</si>
  <si>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</si>
  <si>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</si>
  <si>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</si>
  <si>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</si>
  <si>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</si>
  <si>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</si>
  <si>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</si>
  <si>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</si>
  <si>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</si>
  <si>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</si>
  <si>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</si>
  <si>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</si>
  <si>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</si>
  <si>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</si>
  <si>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</si>
  <si>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</si>
  <si>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</si>
  <si>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</si>
  <si>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</si>
  <si>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</si>
  <si>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</si>
  <si>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</si>
  <si>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</si>
  <si>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</si>
  <si>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</si>
  <si>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</si>
  <si>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</si>
  <si>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</si>
  <si>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</si>
  <si>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</si>
  <si>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</si>
  <si>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</si>
  <si>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</si>
  <si>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</si>
  <si>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</si>
  <si>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</si>
  <si>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</si>
  <si>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</si>
  <si>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</si>
  <si>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</si>
  <si>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</si>
  <si>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</si>
  <si>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</si>
  <si>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</si>
  <si>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</si>
  <si>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</si>
  <si>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</si>
  <si>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</si>
  <si>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</si>
  <si>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</si>
  <si>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</si>
  <si>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</si>
  <si>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</si>
  <si>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</si>
  <si>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</si>
  <si>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</si>
  <si>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</si>
  <si>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</si>
  <si>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</si>
  <si>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</si>
  <si>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</si>
  <si>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</si>
  <si>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</si>
  <si>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</si>
  <si>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</si>
  <si>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</si>
  <si>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</si>
  <si>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</si>
  <si>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</si>
  <si>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</si>
  <si>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</si>
  <si>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</si>
  <si>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</si>
  <si>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</si>
  <si>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</si>
  <si>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</si>
  <si>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</si>
  <si>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</si>
  <si>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</si>
  <si>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</si>
  <si>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</si>
  <si>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</si>
  <si>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</si>
  <si>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</si>
  <si>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</si>
  <si>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</si>
  <si>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</si>
  <si>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</si>
  <si>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</si>
  <si>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</si>
  <si>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</si>
  <si>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</si>
  <si>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</si>
  <si>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</si>
  <si>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</si>
  <si>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</si>
  <si>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</si>
  <si>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</si>
  <si>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</si>
  <si>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</si>
  <si>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</si>
  <si>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</si>
  <si>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</si>
  <si>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</si>
  <si>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</si>
  <si>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</si>
  <si>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</si>
  <si>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</si>
  <si>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</si>
  <si>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</si>
  <si>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</si>
  <si>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</si>
  <si>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</si>
  <si>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</si>
  <si>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</si>
  <si>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</si>
  <si>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</si>
  <si>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</si>
  <si>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</si>
  <si>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</si>
  <si>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</si>
  <si>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</si>
  <si>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</si>
  <si>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</si>
  <si>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</si>
  <si>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</si>
  <si>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</si>
  <si>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</si>
  <si>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</si>
  <si>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</si>
  <si>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</si>
  <si>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</si>
  <si>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</si>
  <si>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</si>
  <si>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</si>
  <si>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</si>
  <si>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</si>
  <si>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</si>
  <si>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</si>
  <si>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</si>
  <si>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</si>
  <si>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</si>
  <si>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</si>
  <si>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</si>
  <si>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</si>
  <si>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</si>
  <si>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</si>
  <si>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</si>
  <si>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</si>
  <si>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</si>
  <si>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</si>
  <si>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</si>
  <si>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</si>
  <si>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</si>
  <si>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</si>
  <si>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</si>
  <si>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</si>
  <si>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</si>
  <si>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</si>
  <si>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</si>
  <si>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</si>
  <si>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</si>
  <si>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</si>
  <si>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</si>
  <si>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</si>
  <si>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</si>
  <si>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</si>
  <si>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</si>
  <si>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</si>
  <si>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</si>
  <si>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</si>
  <si>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</si>
  <si>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</si>
  <si>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</si>
  <si>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</si>
  <si>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</si>
  <si>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</si>
  <si>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</si>
  <si>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</si>
  <si>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</si>
  <si>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</si>
  <si>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</si>
  <si>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</si>
  <si>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</si>
  <si>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</si>
  <si>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</si>
  <si>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</si>
  <si>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</si>
  <si>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</si>
  <si>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</si>
  <si>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</si>
  <si>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</si>
  <si>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</si>
  <si>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</si>
  <si>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</si>
  <si>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</si>
  <si>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</si>
  <si>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</si>
  <si>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</si>
  <si>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</si>
  <si>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</si>
  <si>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</si>
  <si>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</si>
  <si>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</si>
  <si>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</si>
  <si>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</si>
  <si>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</si>
  <si>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</si>
  <si>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</si>
  <si>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</si>
  <si>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</si>
  <si>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</si>
  <si>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</si>
  <si>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</si>
  <si>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</si>
  <si>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</si>
  <si>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</si>
  <si>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</si>
  <si>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</si>
  <si>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</si>
  <si>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</si>
  <si>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</si>
  <si>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</si>
  <si>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</si>
  <si>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</si>
  <si>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</si>
  <si>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</si>
  <si>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</si>
  <si>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</si>
  <si>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</si>
  <si>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</si>
  <si>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</si>
  <si>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</si>
  <si>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</si>
  <si>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</si>
  <si>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</si>
  <si>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</si>
  <si>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</si>
  <si>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</si>
  <si>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</si>
  <si>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</si>
  <si>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</si>
  <si>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</si>
  <si>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</si>
  <si>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</si>
  <si>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</si>
  <si>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</si>
  <si>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</si>
  <si>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</si>
  <si>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</si>
  <si>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</si>
  <si>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</si>
  <si>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</si>
  <si>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</si>
  <si>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</si>
  <si>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</si>
  <si>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</si>
  <si>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</si>
  <si>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</si>
  <si>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</si>
  <si>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</si>
  <si>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</si>
  <si>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</si>
  <si>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</si>
  <si>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</si>
  <si>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</si>
  <si>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</si>
  <si>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</si>
  <si>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</si>
  <si>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</si>
  <si>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</si>
  <si>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</si>
  <si>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</si>
  <si>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</si>
  <si>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</si>
  <si>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</si>
  <si>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</si>
  <si>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</si>
  <si>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</si>
  <si>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</si>
  <si>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</si>
  <si>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</si>
  <si>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</si>
  <si>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</si>
  <si>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</si>
  <si>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</si>
  <si>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</si>
  <si>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</si>
  <si>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</si>
  <si>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</si>
  <si>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</si>
  <si>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</si>
  <si>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</si>
  <si>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</si>
  <si>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</si>
  <si>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</si>
  <si>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</si>
  <si>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</si>
  <si>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</si>
  <si>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</si>
  <si>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</si>
  <si>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</si>
  <si>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</si>
  <si>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</si>
  <si>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</si>
  <si>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</si>
  <si>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</si>
  <si>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</si>
  <si>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</si>
  <si>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</si>
  <si>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</si>
  <si>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</si>
  <si>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</si>
  <si>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</si>
  <si>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</si>
  <si>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</si>
  <si>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</si>
  <si>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</si>
  <si>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</si>
  <si>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</si>
  <si>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</si>
  <si>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</si>
  <si>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</si>
  <si>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</si>
  <si>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</si>
  <si>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</si>
  <si>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</si>
  <si>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</si>
  <si>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</si>
  <si>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</si>
  <si>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</si>
  <si>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</si>
  <si>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</si>
  <si>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</si>
  <si>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</si>
  <si>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</si>
  <si>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</si>
  <si>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</si>
  <si>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</si>
  <si>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</si>
  <si>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</si>
  <si>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</si>
  <si>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</si>
  <si>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</si>
  <si>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</si>
  <si>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</si>
  <si>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</si>
  <si>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</si>
  <si>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</si>
  <si>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</si>
  <si>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</si>
  <si>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</si>
  <si>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</si>
  <si>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</si>
  <si>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</si>
  <si>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</si>
  <si>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</si>
  <si>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</si>
  <si>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</si>
  <si>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</si>
  <si>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</si>
  <si>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</si>
  <si>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</si>
  <si>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</si>
  <si>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</si>
  <si>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</si>
  <si>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</si>
  <si>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</si>
  <si>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</si>
  <si>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</si>
  <si>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</si>
  <si>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</si>
  <si>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</si>
  <si>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</si>
  <si>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</si>
  <si>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</si>
  <si>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</si>
  <si>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</si>
  <si>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</si>
  <si>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</si>
  <si>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</si>
  <si>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</si>
  <si>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</si>
  <si>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</si>
  <si>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</si>
  <si>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</si>
  <si>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</si>
  <si>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</si>
  <si>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</si>
  <si>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</si>
  <si>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</si>
  <si>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</si>
  <si>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</si>
  <si>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</si>
  <si>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</si>
  <si>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</si>
  <si>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</si>
  <si>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</si>
  <si>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</si>
  <si>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</si>
  <si>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</si>
  <si>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</si>
  <si>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</si>
  <si>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</si>
  <si>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</si>
  <si>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</si>
  <si>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</si>
  <si>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</si>
  <si>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</si>
  <si>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</si>
  <si>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</si>
  <si>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</si>
  <si>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</si>
  <si>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</si>
  <si>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</si>
  <si>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</si>
  <si>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</si>
  <si>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</si>
  <si>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</si>
  <si>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</si>
  <si>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</si>
  <si>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</si>
  <si>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</si>
  <si>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</si>
  <si>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</si>
  <si>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</si>
  <si>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</si>
  <si>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</si>
  <si>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</si>
  <si>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</si>
  <si>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</si>
  <si>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</si>
  <si>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</si>
  <si>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</si>
  <si>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</si>
  <si>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</si>
  <si>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</si>
  <si>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</si>
  <si>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</si>
  <si>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</si>
  <si>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</si>
  <si>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</si>
  <si>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</si>
  <si>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</si>
  <si>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</si>
  <si>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</si>
  <si>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</si>
  <si>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</si>
  <si>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</si>
  <si>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</si>
  <si>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</si>
  <si>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</si>
  <si>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</si>
  <si>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</si>
  <si>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</si>
  <si>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</si>
  <si>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</si>
  <si>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</si>
  <si>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</si>
  <si>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</si>
  <si>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</si>
  <si>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</si>
  <si>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</si>
  <si>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</si>
  <si>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</si>
  <si>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</si>
  <si>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</si>
  <si>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</si>
  <si>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</si>
  <si>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</si>
  <si>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</si>
  <si>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</si>
  <si>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</si>
  <si>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</si>
  <si>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</si>
  <si>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</si>
  <si>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</si>
  <si>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</si>
  <si>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</si>
  <si>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</si>
  <si>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</si>
  <si>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</si>
  <si>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</si>
  <si>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</si>
  <si>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</si>
  <si>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</si>
  <si>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</si>
  <si>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</si>
  <si>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</si>
  <si>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</si>
  <si>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</si>
  <si>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</si>
  <si>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</si>
  <si>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</si>
  <si>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</si>
  <si>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</si>
  <si>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</si>
  <si>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</si>
  <si>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</si>
  <si>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</si>
  <si>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</si>
  <si>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</si>
  <si>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</si>
  <si>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</si>
  <si>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</si>
  <si>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</si>
  <si>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</si>
  <si>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</si>
  <si>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</si>
  <si>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</si>
  <si>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</si>
  <si>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</si>
  <si>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</si>
  <si>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</si>
  <si>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</si>
  <si>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</si>
  <si>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</si>
  <si>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</si>
  <si>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</si>
  <si>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</si>
  <si>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</si>
  <si>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</si>
  <si>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</si>
  <si>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</si>
  <si>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</si>
  <si>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</si>
  <si>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</si>
  <si>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</si>
  <si>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</si>
  <si>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</si>
  <si>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</si>
  <si>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</si>
  <si>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</si>
  <si>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</si>
  <si>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</si>
  <si>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</si>
  <si>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</si>
  <si>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</si>
  <si>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</si>
  <si>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</si>
  <si>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</si>
  <si>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</si>
  <si>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</si>
  <si>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</si>
  <si>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</si>
  <si>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</si>
  <si>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</si>
  <si>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</si>
  <si>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</si>
  <si>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</si>
  <si>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</si>
  <si>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</si>
  <si>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</si>
  <si>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</si>
  <si>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</si>
  <si>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</si>
  <si>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</si>
  <si>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</si>
  <si>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</si>
  <si>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</si>
  <si>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</si>
  <si>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</si>
  <si>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</si>
  <si>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</si>
  <si>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</si>
  <si>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</si>
  <si>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</si>
  <si>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</si>
  <si>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</si>
  <si>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</si>
  <si>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</si>
  <si>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</si>
  <si>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</si>
  <si>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</si>
  <si>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</si>
  <si>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</si>
  <si>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</si>
  <si>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</si>
  <si>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</si>
  <si>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</si>
  <si>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</si>
  <si>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</si>
  <si>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</si>
  <si>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</si>
  <si>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</si>
  <si>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</si>
  <si>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</si>
  <si>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</si>
  <si>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</si>
  <si>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</si>
  <si>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</si>
  <si>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</si>
  <si>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</si>
  <si>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</si>
  <si>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</si>
  <si>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</si>
  <si>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</si>
  <si>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</si>
  <si>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</si>
  <si>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</si>
  <si>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</si>
  <si>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</si>
  <si>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</si>
  <si>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</si>
  <si>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</si>
  <si>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</si>
  <si>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</si>
  <si>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</si>
  <si>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</si>
  <si>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</si>
  <si>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</si>
  <si>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</si>
  <si>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</si>
  <si>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</si>
  <si>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</si>
  <si>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</si>
  <si>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</si>
  <si>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</si>
  <si>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</si>
  <si>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</si>
  <si>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</si>
  <si>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</si>
  <si>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</si>
  <si>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</si>
  <si>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</si>
  <si>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</si>
  <si>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</si>
  <si>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</si>
  <si>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</si>
  <si>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</si>
  <si>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</si>
  <si>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</si>
  <si>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</si>
  <si>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</si>
  <si>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</si>
  <si>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</si>
  <si>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</si>
  <si>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</si>
  <si>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</si>
  <si>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</si>
  <si>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</si>
  <si>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</si>
  <si>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</si>
  <si>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</si>
  <si>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</si>
  <si>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</si>
  <si>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</si>
  <si>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</si>
  <si>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</si>
  <si>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</si>
  <si>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</si>
  <si>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</si>
  <si>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</si>
  <si>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</si>
  <si>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</si>
  <si>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</si>
  <si>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</si>
  <si>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</si>
  <si>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</si>
  <si>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</si>
  <si>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</si>
  <si>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</si>
  <si>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</si>
  <si>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</si>
  <si>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</si>
  <si>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</si>
  <si>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</si>
  <si>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</si>
  <si>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</si>
  <si>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</si>
  <si>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</si>
  <si>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</si>
  <si>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</si>
  <si>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</si>
  <si>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</si>
  <si>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</si>
  <si>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</si>
  <si>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</si>
  <si>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</si>
  <si>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</si>
  <si>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</si>
  <si>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</si>
  <si>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</si>
  <si>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</si>
  <si>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</si>
  <si>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</si>
  <si>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</si>
  <si>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</si>
  <si>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</si>
  <si>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</si>
  <si>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</si>
  <si>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</si>
  <si>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</si>
  <si>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</si>
  <si>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</si>
  <si>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</si>
  <si>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</si>
  <si>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</si>
  <si>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</si>
  <si>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</si>
  <si>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</si>
  <si>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</si>
  <si>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</si>
  <si>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</si>
  <si>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</si>
  <si>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</si>
  <si>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</si>
  <si>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</si>
  <si>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</si>
  <si>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</si>
  <si>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</si>
  <si>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</si>
  <si>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</si>
  <si>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</si>
  <si>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</si>
  <si>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</si>
  <si>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</si>
  <si>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</si>
  <si>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</si>
  <si>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</si>
  <si>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</si>
  <si>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</si>
  <si>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</si>
  <si>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</si>
  <si>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</si>
  <si>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</si>
  <si>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</si>
  <si>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</si>
  <si>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</si>
  <si>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</si>
  <si>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</si>
  <si>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</si>
  <si>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</si>
  <si>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</si>
  <si>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</si>
  <si>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</si>
  <si>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</si>
  <si>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</si>
  <si>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</si>
  <si>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</si>
  <si>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</si>
  <si>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</si>
  <si>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</si>
  <si>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</si>
  <si>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</si>
  <si>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</si>
  <si>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</si>
  <si>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</si>
  <si>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</si>
  <si>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</si>
  <si>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</si>
  <si>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</si>
  <si>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</si>
  <si>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</si>
  <si>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</si>
  <si>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</si>
  <si>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</si>
  <si>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</si>
  <si>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</si>
  <si>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</si>
  <si>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</si>
  <si>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</si>
  <si>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</si>
  <si>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</si>
  <si>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</si>
  <si>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</si>
  <si>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</si>
  <si>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</si>
  <si>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</si>
  <si>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</si>
  <si>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</si>
  <si>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</si>
  <si>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</si>
  <si>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</si>
  <si>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</si>
  <si>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</si>
  <si>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</si>
  <si>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</si>
  <si>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</si>
  <si>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</si>
  <si>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</si>
  <si>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</si>
  <si>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</si>
  <si>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</si>
  <si>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</si>
  <si>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</si>
  <si>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</si>
  <si>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</si>
  <si>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</si>
  <si>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</si>
  <si>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</si>
  <si>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</si>
  <si>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</si>
  <si>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</si>
  <si>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</si>
  <si>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</si>
  <si>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</si>
  <si>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</si>
  <si>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</si>
  <si>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</si>
  <si>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</si>
  <si>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</si>
  <si>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</si>
  <si>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</si>
  <si>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</si>
  <si>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</si>
  <si>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</si>
  <si>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</si>
  <si>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</si>
  <si>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</si>
  <si>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</si>
  <si>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</si>
  <si>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</si>
  <si>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</si>
  <si>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</si>
  <si>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</si>
  <si>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</si>
  <si>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</si>
  <si>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</si>
  <si>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</si>
  <si>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</si>
  <si>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</si>
  <si>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</si>
  <si>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</si>
  <si>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</si>
  <si>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</si>
  <si>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</si>
  <si>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</si>
  <si>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</si>
  <si>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</si>
  <si>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</si>
  <si>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</si>
  <si>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</si>
  <si>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</si>
  <si>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</si>
  <si>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</si>
  <si>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</si>
  <si>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</si>
  <si>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</si>
  <si>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</si>
  <si>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</si>
  <si>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</si>
  <si>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</si>
  <si>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</si>
  <si>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</si>
  <si>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</si>
  <si>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</si>
  <si>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</si>
  <si>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</si>
  <si>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</si>
  <si>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</si>
  <si>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</si>
  <si>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</si>
  <si>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</si>
  <si>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</si>
  <si>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</si>
  <si>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</si>
  <si>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</si>
  <si>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</si>
  <si>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</si>
  <si>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</si>
  <si>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</si>
  <si>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</si>
  <si>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</si>
  <si>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</si>
  <si>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</si>
  <si>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</si>
  <si>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</si>
  <si>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</si>
  <si>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</si>
  <si>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</si>
  <si>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</si>
  <si>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</si>
  <si>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</si>
  <si>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</si>
  <si>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</si>
  <si>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</si>
  <si>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</si>
  <si>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</si>
  <si>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</si>
  <si>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</si>
  <si>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</si>
  <si>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</si>
  <si>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</si>
  <si>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</si>
  <si>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</si>
  <si>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</si>
  <si>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</si>
  <si>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</si>
  <si>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</si>
  <si>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</si>
  <si>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</si>
  <si>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</si>
  <si>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</si>
  <si>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</si>
  <si>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</si>
  <si>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</si>
  <si>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</si>
  <si>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</si>
  <si>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</si>
  <si>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</si>
  <si>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</si>
  <si>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</si>
  <si>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</si>
  <si>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</si>
  <si>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</si>
  <si>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</si>
  <si>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</si>
  <si>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</si>
  <si>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</si>
  <si>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</si>
  <si>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</si>
  <si>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</si>
  <si>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</si>
  <si>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</si>
  <si>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</si>
  <si>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</si>
  <si>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</si>
  <si>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</si>
  <si>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</si>
  <si>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</si>
  <si>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</si>
  <si>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</si>
  <si>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</si>
  <si>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</si>
  <si>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</si>
  <si>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</si>
  <si>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</si>
  <si>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</si>
  <si>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</si>
  <si>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</si>
  <si>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</si>
  <si>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</si>
  <si>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</si>
  <si>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</si>
  <si>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</si>
  <si>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</si>
  <si>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</si>
  <si>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</si>
  <si>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</si>
  <si>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</si>
  <si>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</si>
  <si>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</si>
  <si>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</si>
  <si>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</si>
  <si>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</si>
  <si>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</si>
  <si>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</si>
  <si>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</si>
  <si>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</si>
  <si>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</si>
  <si>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</si>
  <si>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</si>
  <si>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</si>
  <si>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</si>
  <si>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</si>
  <si>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</si>
  <si>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</si>
  <si>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</si>
  <si>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</si>
  <si>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</si>
  <si>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</si>
  <si>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</si>
  <si>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</si>
  <si>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</si>
  <si>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</si>
  <si>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</si>
  <si>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</si>
  <si>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</si>
  <si>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</si>
  <si>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</si>
  <si>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</si>
  <si>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</si>
  <si>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</si>
  <si>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</si>
  <si>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</si>
  <si>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</si>
  <si>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</si>
  <si>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</si>
  <si>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</si>
  <si>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</si>
  <si>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</si>
  <si>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</si>
  <si>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</si>
  <si>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</si>
  <si>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</si>
  <si>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</si>
  <si>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</si>
  <si>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</si>
  <si>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</si>
  <si>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</si>
  <si>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</si>
  <si>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</si>
  <si>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</si>
  <si>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</si>
  <si>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</si>
  <si>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</si>
  <si>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</si>
  <si>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</si>
  <si>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</si>
  <si>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</si>
  <si>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</si>
  <si>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</si>
  <si>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</si>
  <si>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</si>
  <si>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</si>
  <si>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</si>
  <si>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</si>
  <si>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</si>
  <si>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</si>
  <si>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</si>
  <si>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</si>
  <si>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</si>
  <si>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</si>
  <si>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</si>
  <si>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</si>
  <si>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</si>
  <si>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</si>
  <si>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</si>
  <si>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</si>
  <si>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</si>
  <si>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</si>
  <si>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</si>
  <si>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</si>
  <si>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</si>
  <si>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</si>
  <si>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</si>
  <si>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</si>
  <si>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</si>
  <si>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</si>
  <si>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</si>
  <si>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</si>
  <si>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</si>
  <si>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</si>
  <si>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</si>
  <si>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</si>
  <si>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</si>
  <si>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</si>
  <si>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</si>
  <si>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</si>
  <si>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</si>
  <si>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</si>
  <si>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</si>
  <si>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</si>
  <si>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</si>
  <si>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</si>
  <si>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</si>
  <si>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</si>
  <si>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</si>
  <si>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</si>
  <si>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</si>
  <si>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</si>
  <si>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</si>
  <si>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</si>
  <si>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</si>
  <si>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</si>
  <si>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</si>
  <si>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</si>
  <si>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</si>
  <si>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</si>
  <si>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</si>
  <si>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</si>
  <si>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</si>
  <si>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</si>
  <si>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</si>
  <si>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</si>
  <si>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</si>
  <si>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</si>
  <si>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</si>
  <si>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</si>
  <si>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</si>
  <si>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</si>
  <si>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</si>
  <si>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</si>
  <si>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</si>
  <si>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</si>
  <si>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</si>
  <si>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</si>
  <si>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</si>
  <si>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</si>
  <si>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</si>
  <si>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</si>
  <si>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</si>
  <si>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</si>
  <si>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</si>
  <si>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</si>
  <si>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</si>
  <si>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</si>
  <si>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</si>
  <si>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</si>
  <si>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</si>
  <si>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</si>
  <si>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</si>
  <si>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</si>
  <si>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</si>
  <si>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</si>
  <si>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</si>
  <si>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</si>
  <si>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</si>
  <si>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</si>
  <si>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</si>
  <si>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</si>
  <si>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</si>
  <si>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</si>
  <si>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</si>
  <si>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</si>
  <si>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</si>
  <si>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</si>
  <si>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</si>
  <si>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</si>
  <si>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</si>
  <si>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</si>
  <si>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</si>
  <si>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</si>
  <si>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</si>
  <si>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</si>
  <si>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</si>
  <si>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</si>
  <si>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</si>
  <si>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</si>
  <si>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</si>
  <si>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</si>
  <si>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</si>
  <si>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</si>
  <si>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</si>
  <si>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</si>
  <si>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</si>
  <si>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</si>
  <si>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</si>
  <si>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</si>
  <si>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</si>
  <si>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</si>
  <si>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</si>
  <si>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</si>
  <si>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</si>
  <si>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</si>
  <si>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</si>
  <si>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</si>
  <si>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</si>
  <si>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</si>
  <si>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</si>
  <si>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</si>
  <si>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</si>
  <si>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</si>
  <si>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</si>
  <si>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</si>
  <si>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</si>
  <si>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</si>
  <si>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</si>
  <si>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</si>
  <si>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</si>
  <si>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</si>
  <si>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</si>
  <si>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</si>
  <si>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</si>
  <si>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</si>
  <si>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</si>
  <si>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</si>
  <si>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</si>
  <si>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</si>
  <si>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</si>
  <si>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</si>
  <si>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</si>
  <si>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</si>
  <si>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</si>
  <si>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</si>
  <si>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</si>
  <si>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</si>
  <si>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</si>
  <si>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</si>
  <si>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</si>
  <si>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</si>
  <si>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</si>
  <si>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</si>
  <si>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</si>
  <si>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</si>
  <si>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</si>
  <si>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</si>
  <si>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</si>
  <si>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</si>
  <si>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</si>
  <si>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</si>
  <si>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</si>
  <si>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</si>
  <si>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</si>
  <si>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</si>
  <si>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</si>
  <si>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</si>
  <si>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</si>
  <si>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</si>
  <si>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</si>
  <si>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</si>
  <si>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</si>
  <si>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</si>
  <si>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</si>
  <si>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</si>
  <si>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</si>
  <si>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</si>
  <si>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</si>
  <si>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</si>
  <si>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</si>
  <si>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</si>
  <si>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</si>
  <si>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</si>
  <si>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</si>
  <si>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</si>
  <si>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</si>
  <si>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</si>
  <si>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</si>
  <si>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</si>
  <si>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</si>
  <si>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</si>
  <si>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</si>
  <si>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</si>
  <si>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</si>
  <si>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</si>
  <si>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</si>
  <si>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</si>
  <si>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</si>
  <si>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</si>
  <si>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</si>
  <si>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</si>
  <si>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</si>
  <si>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</si>
  <si>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</si>
  <si>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</si>
  <si>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</si>
  <si>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</si>
  <si>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</si>
  <si>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</si>
  <si>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</si>
  <si>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</si>
  <si>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</si>
  <si>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</si>
  <si>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</si>
  <si>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</si>
  <si>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</si>
  <si>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</si>
  <si>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</si>
  <si>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</si>
  <si>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</si>
  <si>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</si>
  <si>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</si>
  <si>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</si>
  <si>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</si>
  <si>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</si>
  <si>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</si>
  <si>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</si>
  <si>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</si>
  <si>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</si>
  <si>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</si>
  <si>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</si>
  <si>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</si>
  <si>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</si>
  <si>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</si>
  <si>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</si>
  <si>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</si>
  <si>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</si>
  <si>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</si>
  <si>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</si>
  <si>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</si>
  <si>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</si>
  <si>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</si>
  <si>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</si>
  <si>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</si>
  <si>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</si>
  <si>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</si>
  <si>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</si>
  <si>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</si>
  <si>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</si>
  <si>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</si>
  <si>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</si>
  <si>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</si>
  <si>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</si>
  <si>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</si>
  <si>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</si>
  <si>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</si>
  <si>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</si>
  <si>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</si>
  <si>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</si>
  <si>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</si>
  <si>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</si>
  <si>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</si>
  <si>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</si>
  <si>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</si>
  <si>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</si>
  <si>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</si>
  <si>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</si>
  <si>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</si>
  <si>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</si>
  <si>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</si>
  <si>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</si>
  <si>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</si>
  <si>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</si>
  <si>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</si>
  <si>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</si>
  <si>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</si>
  <si>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</si>
  <si>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</si>
  <si>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</si>
  <si>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</si>
  <si>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</si>
  <si>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</si>
  <si>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</si>
  <si>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</si>
  <si>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</si>
  <si>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</si>
  <si>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</si>
  <si>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</si>
  <si>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</si>
  <si>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</si>
  <si>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</si>
  <si>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</si>
  <si>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</si>
  <si>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</si>
  <si>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</si>
  <si>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</si>
  <si>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</si>
  <si>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</si>
  <si>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</si>
  <si>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</si>
  <si>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</si>
  <si>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</si>
  <si>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</si>
  <si>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</si>
  <si>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</si>
  <si>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</si>
  <si>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</si>
  <si>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</si>
  <si>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</si>
  <si>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</si>
  <si>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</si>
  <si>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</si>
  <si>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</si>
  <si>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</si>
  <si>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</si>
  <si>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</si>
  <si>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</si>
  <si>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</si>
  <si>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</si>
  <si>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</si>
  <si>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</si>
  <si>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</si>
  <si>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</si>
  <si>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</si>
  <si>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</si>
  <si>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</si>
  <si>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</si>
  <si>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</si>
  <si>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</si>
  <si>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</si>
  <si>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</si>
  <si>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</si>
  <si>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</si>
  <si>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</si>
  <si>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</si>
  <si>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</si>
  <si>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</si>
  <si>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</si>
  <si>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</si>
  <si>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</si>
  <si>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</si>
  <si>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</si>
  <si>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</si>
  <si>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</si>
  <si>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</si>
  <si>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</si>
  <si>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</si>
  <si>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</si>
  <si>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</si>
  <si>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</si>
  <si>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</si>
  <si>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</si>
  <si>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</si>
  <si>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</si>
  <si>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</si>
  <si>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</si>
  <si>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</si>
  <si>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</si>
  <si>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</si>
  <si>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</si>
  <si>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</si>
  <si>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</si>
  <si>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</si>
  <si>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</si>
  <si>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</si>
  <si>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</si>
  <si>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</si>
  <si>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</si>
  <si>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</si>
  <si>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</si>
  <si>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</si>
  <si>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</si>
  <si>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</si>
  <si>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</si>
  <si>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</si>
  <si>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</si>
  <si>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</si>
  <si>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</si>
  <si>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</si>
  <si>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</si>
  <si>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</si>
  <si>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</si>
  <si>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</si>
  <si>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</si>
  <si>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</si>
  <si>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</si>
  <si>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</si>
  <si>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</si>
  <si>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</si>
  <si>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</si>
  <si>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</si>
  <si>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</si>
  <si>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</si>
  <si>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</si>
  <si>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</si>
  <si>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</si>
  <si>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</si>
  <si>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</si>
  <si>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</si>
  <si>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</si>
  <si>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</si>
  <si>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</si>
  <si>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</si>
  <si>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</si>
  <si>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</si>
  <si>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</si>
  <si>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</si>
  <si>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</si>
  <si>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</si>
  <si>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</si>
  <si>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</si>
  <si>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</si>
  <si>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</si>
  <si>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</si>
  <si>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</si>
  <si>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</si>
  <si>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</si>
  <si>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</si>
  <si>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</si>
  <si>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</si>
  <si>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</si>
  <si>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</si>
  <si>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</si>
  <si>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</si>
  <si>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</si>
  <si>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</si>
  <si>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</si>
  <si>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</si>
  <si>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</si>
  <si>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</si>
  <si>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</si>
  <si>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</si>
  <si>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</si>
  <si>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</si>
  <si>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</si>
  <si>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</si>
  <si>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</si>
  <si>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</si>
  <si>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</si>
  <si>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</si>
  <si>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</si>
  <si>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</si>
  <si>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</si>
  <si>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</si>
  <si>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</si>
  <si>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</si>
  <si>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</si>
  <si>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</si>
  <si>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</si>
  <si>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</si>
  <si>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</si>
  <si>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</si>
  <si>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</si>
  <si>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</si>
  <si>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</si>
  <si>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</si>
  <si>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</si>
  <si>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</si>
  <si>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</si>
  <si>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</si>
  <si>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</si>
  <si>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</si>
  <si>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</si>
  <si>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</si>
  <si>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</si>
  <si>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</si>
  <si>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</si>
  <si>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</si>
  <si>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</si>
  <si>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</si>
  <si>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</si>
  <si>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</si>
  <si>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</si>
  <si>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</si>
  <si>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</si>
  <si>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</si>
  <si>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</si>
  <si>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</si>
  <si>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</si>
  <si>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</si>
  <si>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</si>
  <si>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</si>
  <si>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</si>
  <si>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</si>
  <si>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</si>
  <si>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</si>
  <si>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</si>
  <si>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</si>
  <si>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</si>
  <si>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</si>
  <si>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</si>
  <si>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</si>
  <si>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</si>
  <si>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</si>
  <si>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</si>
  <si>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</si>
  <si>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</si>
  <si>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</si>
  <si>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</si>
  <si>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</si>
  <si>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</si>
  <si>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</si>
  <si>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</si>
  <si>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</si>
  <si>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</si>
  <si>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</si>
  <si>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</si>
  <si>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</si>
  <si>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</si>
  <si>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</si>
  <si>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</si>
  <si>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</si>
  <si>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</si>
  <si>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</si>
  <si>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</si>
  <si>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</si>
  <si>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</si>
  <si>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</si>
  <si>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</si>
  <si>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</si>
  <si>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</si>
  <si>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</si>
  <si>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</si>
  <si>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</si>
  <si>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</si>
  <si>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</si>
  <si>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</si>
  <si>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</si>
  <si>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</si>
  <si>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</si>
  <si>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</si>
  <si>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</si>
  <si>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</si>
  <si>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</si>
  <si>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</si>
  <si>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</si>
  <si>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</si>
  <si>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</si>
  <si>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</si>
  <si>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</si>
  <si>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</si>
  <si>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</si>
  <si>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</si>
  <si>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</si>
  <si>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</si>
  <si>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</si>
  <si>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</si>
  <si>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</si>
  <si>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</si>
  <si>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</si>
  <si>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</si>
  <si>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</si>
  <si>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</si>
  <si>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</si>
  <si>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</si>
  <si>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</si>
  <si>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</si>
  <si>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</si>
  <si>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</si>
  <si>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</si>
  <si>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</si>
  <si>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</si>
  <si>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</si>
  <si>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</si>
  <si>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</si>
  <si>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</si>
  <si>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</si>
  <si>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</si>
  <si>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</si>
  <si>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</si>
  <si>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</si>
  <si>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</si>
  <si>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</si>
  <si>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</si>
  <si>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</si>
  <si>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</si>
  <si>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</si>
  <si>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</si>
  <si>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</si>
  <si>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</si>
  <si>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</si>
  <si>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</si>
  <si>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</si>
  <si>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</si>
  <si>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</si>
  <si>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</si>
  <si>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</si>
  <si>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</si>
  <si>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</si>
  <si>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</si>
  <si>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</si>
  <si>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</si>
  <si>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</si>
  <si>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</si>
  <si>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</si>
  <si>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</si>
  <si>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</si>
  <si>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</si>
  <si>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</si>
  <si>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</si>
  <si>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</si>
  <si>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</si>
  <si>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</si>
  <si>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</si>
  <si>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</si>
  <si>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</si>
  <si>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</si>
  <si>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</si>
  <si>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</si>
  <si>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</si>
  <si>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</si>
  <si>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</si>
  <si>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</si>
  <si>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</si>
  <si>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</si>
  <si>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</si>
  <si>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</si>
  <si>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</si>
  <si>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</si>
  <si>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</si>
  <si>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</si>
  <si>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</si>
  <si>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</si>
  <si>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</si>
  <si>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</si>
  <si>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</si>
  <si>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</si>
  <si>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</si>
  <si>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</si>
  <si>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</si>
  <si>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</si>
  <si>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</si>
  <si>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</si>
  <si>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</si>
  <si>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</si>
  <si>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</si>
  <si>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</si>
  <si>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</si>
  <si>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</si>
  <si>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</si>
  <si>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</si>
  <si>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</si>
  <si>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</si>
  <si>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</si>
  <si>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</si>
  <si>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</si>
  <si>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</si>
  <si>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</si>
  <si>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</si>
  <si>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</si>
  <si>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</si>
  <si>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</si>
  <si>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</si>
  <si>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</si>
  <si>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</si>
  <si>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</si>
  <si>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</si>
  <si>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</si>
  <si>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</si>
  <si>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</si>
  <si>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</si>
  <si>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</si>
  <si>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</si>
  <si>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</si>
  <si>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</si>
  <si>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</si>
  <si>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</si>
  <si>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</si>
  <si>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</si>
  <si>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</si>
  <si>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</si>
  <si>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</si>
  <si>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</si>
  <si>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</si>
  <si>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</si>
  <si>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</si>
  <si>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</si>
  <si>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</si>
  <si>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</si>
  <si>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</si>
  <si>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</si>
  <si>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</si>
  <si>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</si>
  <si>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</si>
  <si>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</si>
  <si>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</si>
  <si>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</si>
  <si>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</si>
  <si>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</si>
  <si>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</si>
  <si>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</si>
  <si>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</si>
  <si>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</si>
  <si>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</si>
  <si>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</si>
  <si>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</si>
  <si>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</si>
  <si>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</si>
  <si>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</si>
  <si>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</si>
  <si>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</si>
  <si>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</si>
  <si>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</si>
  <si>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</si>
  <si>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</si>
  <si>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</si>
  <si>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</si>
  <si>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</si>
  <si>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</si>
  <si>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</si>
  <si>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</si>
  <si>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</si>
  <si>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</si>
  <si>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</si>
  <si>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</si>
  <si>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</si>
  <si>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</si>
  <si>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</si>
  <si>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</si>
  <si>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</si>
  <si>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</si>
  <si>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</si>
  <si>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</si>
  <si>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</si>
  <si>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</si>
  <si>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</si>
  <si>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</si>
  <si>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</si>
  <si>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</si>
  <si>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</si>
  <si>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</si>
  <si>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</si>
  <si>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</si>
  <si>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</si>
  <si>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</si>
  <si>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</si>
  <si>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</si>
  <si>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</si>
  <si>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</si>
  <si>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</si>
  <si>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</si>
  <si>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</si>
  <si>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</si>
  <si>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</si>
  <si>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</si>
  <si>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</si>
  <si>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</si>
  <si>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</si>
  <si>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</si>
  <si>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</si>
  <si>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</si>
  <si>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</si>
  <si>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</si>
  <si>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</si>
  <si>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</si>
  <si>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</si>
  <si>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</si>
  <si>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</si>
  <si>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</si>
  <si>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</si>
  <si>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</si>
  <si>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</si>
  <si>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</si>
  <si>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</si>
  <si>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</si>
  <si>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</si>
  <si>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</si>
  <si>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</si>
  <si>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</si>
  <si>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</si>
  <si>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</si>
  <si>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</si>
  <si>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</si>
  <si>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</si>
  <si>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</si>
  <si>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</si>
  <si>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</si>
  <si>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</si>
  <si>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</si>
  <si>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</si>
  <si>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</si>
  <si>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</si>
  <si>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</si>
  <si>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</si>
  <si>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</si>
  <si>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</si>
  <si>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</si>
  <si>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</si>
  <si>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</si>
  <si>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</si>
  <si>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</si>
  <si>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</si>
  <si>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</si>
  <si>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</si>
  <si>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</si>
  <si>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</si>
  <si>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</si>
  <si>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</si>
  <si>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</si>
  <si>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</si>
  <si>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</si>
  <si>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</si>
  <si>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</si>
  <si>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</si>
  <si>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</si>
  <si>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</si>
  <si>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</si>
  <si>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</si>
  <si>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</si>
  <si>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</si>
  <si>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</si>
  <si>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</si>
  <si>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</si>
  <si>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</si>
  <si>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</si>
  <si>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</si>
  <si>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</si>
  <si>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</si>
  <si>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</si>
  <si>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</si>
  <si>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</si>
  <si>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</si>
  <si>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</si>
  <si>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</si>
  <si>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</si>
  <si>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</si>
  <si>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</si>
  <si>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</si>
  <si>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</si>
  <si>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</si>
  <si>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</si>
  <si>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</si>
  <si>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</si>
  <si>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</si>
  <si>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</si>
  <si>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</si>
  <si>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</si>
  <si>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</si>
  <si>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</si>
  <si>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</si>
  <si>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</si>
  <si>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</si>
  <si>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</si>
  <si>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</si>
  <si>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</si>
  <si>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</si>
  <si>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</si>
  <si>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</si>
  <si>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</si>
  <si>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</si>
  <si>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</si>
  <si>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</si>
  <si>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</si>
  <si>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</si>
  <si>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</si>
  <si>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</si>
  <si>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</si>
  <si>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</si>
  <si>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</si>
  <si>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</si>
  <si>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</si>
  <si>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</si>
  <si>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</si>
  <si>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</si>
  <si>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</si>
  <si>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</si>
  <si>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</si>
  <si>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</si>
  <si>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</si>
  <si>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</si>
  <si>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</si>
  <si>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</si>
  <si>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</si>
  <si>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</si>
  <si>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</si>
  <si>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</si>
  <si>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</si>
  <si>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</si>
  <si>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</si>
  <si>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</si>
  <si>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</si>
  <si>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</si>
  <si>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</si>
  <si>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</si>
  <si>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</si>
  <si>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</si>
  <si>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</si>
  <si>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</si>
  <si>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</si>
  <si>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</si>
  <si>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</si>
  <si>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</si>
  <si>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</si>
  <si>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</si>
  <si>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</si>
  <si>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</si>
  <si>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</si>
  <si>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</si>
  <si>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</si>
  <si>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</si>
  <si>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</si>
  <si>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</si>
  <si>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</si>
  <si>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</si>
  <si>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</si>
  <si>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</si>
  <si>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</si>
  <si>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</si>
  <si>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</si>
  <si>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</si>
  <si>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</si>
  <si>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</si>
  <si>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</si>
  <si>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</si>
  <si>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</si>
  <si>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</si>
  <si>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</si>
  <si>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</si>
  <si>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</si>
  <si>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</si>
  <si>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</si>
  <si>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</si>
  <si>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</si>
  <si>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</si>
  <si>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</si>
  <si>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</si>
  <si>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</si>
  <si>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</si>
  <si>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</si>
  <si>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</si>
  <si>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</si>
  <si>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</si>
  <si>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</si>
  <si>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</si>
  <si>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</si>
  <si>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</si>
  <si>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</si>
  <si>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</si>
  <si>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</si>
  <si>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</si>
  <si>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</si>
  <si>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</si>
  <si>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</si>
  <si>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</si>
  <si>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</si>
  <si>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</si>
  <si>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</si>
  <si>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</si>
  <si>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</si>
  <si>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</si>
  <si>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</si>
  <si>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</si>
  <si>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</si>
  <si>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</si>
  <si>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</si>
  <si>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</si>
  <si>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</si>
  <si>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</si>
  <si>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</si>
  <si>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</si>
  <si>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</si>
  <si>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</si>
  <si>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</si>
  <si>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</si>
  <si>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</si>
  <si>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</si>
  <si>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</si>
  <si>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</si>
  <si>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</si>
  <si>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</si>
  <si>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</si>
  <si>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</si>
  <si>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</si>
  <si>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</si>
  <si>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</si>
  <si>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</si>
  <si>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</si>
  <si>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</si>
  <si>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</si>
  <si>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</si>
  <si>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</si>
  <si>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</si>
  <si>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</si>
  <si>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</si>
  <si>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</si>
  <si>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</si>
  <si>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</si>
  <si>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</si>
  <si>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</si>
  <si>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</si>
  <si>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</si>
  <si>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</si>
  <si>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</si>
  <si>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</si>
  <si>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</si>
  <si>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</si>
  <si>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</si>
  <si>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</si>
  <si>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</si>
  <si>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</si>
  <si>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</si>
  <si>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</si>
  <si>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</si>
  <si>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</si>
  <si>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</si>
  <si>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</si>
  <si>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</si>
  <si>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</si>
  <si>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</si>
  <si>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</si>
  <si>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</si>
  <si>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</si>
  <si>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</si>
  <si>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</si>
  <si>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</si>
  <si>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</si>
  <si>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</si>
  <si>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</si>
  <si>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</si>
  <si>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</si>
  <si>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</si>
  <si>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</si>
  <si>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</si>
  <si>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</si>
  <si>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</si>
  <si>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</si>
  <si>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</si>
  <si>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</si>
  <si>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</si>
  <si>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</si>
  <si>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</si>
  <si>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</si>
  <si>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</si>
  <si>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</si>
  <si>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</si>
  <si>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</si>
  <si>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</si>
  <si>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</si>
  <si>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</si>
  <si>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</si>
  <si>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</si>
  <si>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</si>
  <si>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</si>
  <si>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</si>
  <si>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</si>
  <si>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</si>
  <si>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</si>
  <si>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</si>
  <si>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</si>
  <si>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</si>
  <si>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</si>
  <si>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</si>
  <si>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</si>
  <si>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</si>
  <si>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</si>
  <si>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</si>
  <si>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</si>
  <si>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</si>
  <si>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</si>
  <si>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</si>
  <si>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</si>
  <si>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</si>
  <si>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</si>
  <si>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</si>
  <si>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</si>
  <si>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</si>
  <si>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</si>
  <si>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</si>
  <si>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</si>
  <si>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</si>
  <si>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</si>
  <si>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</si>
  <si>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</si>
  <si>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</si>
  <si>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</si>
  <si>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</si>
  <si>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</si>
  <si>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</si>
  <si>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</si>
  <si>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</si>
  <si>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</si>
  <si>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</si>
  <si>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</si>
  <si>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</si>
  <si>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</si>
  <si>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</si>
  <si>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</si>
  <si>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</si>
  <si>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</si>
  <si>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</si>
  <si>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</si>
  <si>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</si>
  <si>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</si>
  <si>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</si>
  <si>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</si>
  <si>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</si>
  <si>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</si>
  <si>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</si>
  <si>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</si>
  <si>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</si>
  <si>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</si>
  <si>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</si>
  <si>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</si>
  <si>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</si>
  <si>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</si>
  <si>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</si>
  <si>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</si>
  <si>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</si>
  <si>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</si>
  <si>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</si>
  <si>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</si>
  <si>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</si>
  <si>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</si>
  <si>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</si>
  <si>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</si>
  <si>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</si>
  <si>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</si>
  <si>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</si>
  <si>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</si>
  <si>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</si>
  <si>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</si>
  <si>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</si>
  <si>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</si>
  <si>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</si>
  <si>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</si>
  <si>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</si>
  <si>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</si>
  <si>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</si>
  <si>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</si>
  <si>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</si>
  <si>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</si>
  <si>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</si>
  <si>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</si>
  <si>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</si>
  <si>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</si>
  <si>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</si>
  <si>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</si>
  <si>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</si>
  <si>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</si>
  <si>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</si>
  <si>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</si>
  <si>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</si>
  <si>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</si>
  <si>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</si>
  <si>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</si>
  <si>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</si>
  <si>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</si>
  <si>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</si>
  <si>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</si>
  <si>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</si>
  <si>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</si>
  <si>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</si>
  <si>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</si>
  <si>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</si>
  <si>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</si>
  <si>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</si>
  <si>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</si>
  <si>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</si>
  <si>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</si>
  <si>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</si>
  <si>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</si>
  <si>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</si>
  <si>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</si>
  <si>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</si>
  <si>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</si>
  <si>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</si>
  <si>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</si>
  <si>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</si>
  <si>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</si>
  <si>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</si>
  <si>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</si>
  <si>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</si>
  <si>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</si>
  <si>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</si>
  <si>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</si>
  <si>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</si>
  <si>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</si>
  <si>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</si>
  <si>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</si>
  <si>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</si>
  <si>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</si>
  <si>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</si>
  <si>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</si>
  <si>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</si>
  <si>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</si>
  <si>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</si>
  <si>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</si>
  <si>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</si>
  <si>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</si>
  <si>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</si>
  <si>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</si>
  <si>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</si>
  <si>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</si>
  <si>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</si>
  <si>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</si>
  <si>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</si>
  <si>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</si>
  <si>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</si>
  <si>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</si>
  <si>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</si>
  <si>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</si>
  <si>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</si>
  <si>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</si>
  <si>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</si>
  <si>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</si>
  <si>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</si>
  <si>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</si>
  <si>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</si>
  <si>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</si>
  <si>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</si>
  <si>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</si>
  <si>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</si>
  <si>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</si>
  <si>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</si>
  <si>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</si>
  <si>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</si>
  <si>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</si>
  <si>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</si>
  <si>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</si>
  <si>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</si>
  <si>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</si>
  <si>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</si>
  <si>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</si>
  <si>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</si>
  <si>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</si>
  <si>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</si>
  <si>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</si>
  <si>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</si>
  <si>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</si>
  <si>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</si>
  <si>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</si>
  <si>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</si>
  <si>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</si>
  <si>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</si>
  <si>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</si>
  <si>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</si>
  <si>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</si>
  <si>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</si>
  <si>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</si>
  <si>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</si>
  <si>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</si>
  <si>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</si>
  <si>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</si>
  <si>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</si>
  <si>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</si>
  <si>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</si>
  <si>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</si>
  <si>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</si>
  <si>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</si>
  <si>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</si>
  <si>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</si>
  <si>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</si>
  <si>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</si>
  <si>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</si>
  <si>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</si>
  <si>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</si>
  <si>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</si>
  <si>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</si>
  <si>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</si>
  <si>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</si>
  <si>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</si>
  <si>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</si>
  <si>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</si>
  <si>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</si>
  <si>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</si>
  <si>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</si>
  <si>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</si>
  <si>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</si>
  <si>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</si>
  <si>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</si>
  <si>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</si>
  <si>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</si>
  <si>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</si>
  <si>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</si>
  <si>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</si>
  <si>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</si>
  <si>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</si>
  <si>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</si>
  <si>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</si>
  <si>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</si>
  <si>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</si>
  <si>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</si>
  <si>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</si>
  <si>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</si>
  <si>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</si>
  <si>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</si>
  <si>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</si>
  <si>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</si>
  <si>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</si>
  <si>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</si>
  <si>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</si>
  <si>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</si>
  <si>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</si>
  <si>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</si>
  <si>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</si>
  <si>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</si>
  <si>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</si>
  <si>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</si>
  <si>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</si>
  <si>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</si>
  <si>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</si>
  <si>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</si>
  <si>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</si>
  <si>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</si>
  <si>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</si>
  <si>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</si>
  <si>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</si>
  <si>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</si>
  <si>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</si>
  <si>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</si>
  <si>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</si>
  <si>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</si>
  <si>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</si>
  <si>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</si>
  <si>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</si>
  <si>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</si>
  <si>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</si>
  <si>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</si>
  <si>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</si>
  <si>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</si>
  <si>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</si>
  <si>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</si>
  <si>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</si>
  <si>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</si>
  <si>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</si>
  <si>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</si>
  <si>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</si>
  <si>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</si>
  <si>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</si>
  <si>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</si>
  <si>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</si>
  <si>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</si>
  <si>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</si>
  <si>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</si>
  <si>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</si>
  <si>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</si>
  <si>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</si>
  <si>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</si>
  <si>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</si>
  <si>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</si>
  <si>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</si>
  <si>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</si>
  <si>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</si>
  <si>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</si>
  <si>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</si>
  <si>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</si>
  <si>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</si>
  <si>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</si>
  <si>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</si>
  <si>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</si>
  <si>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</si>
  <si>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</si>
  <si>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</si>
  <si>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</si>
  <si>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</si>
  <si>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</si>
  <si>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</si>
  <si>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</si>
  <si>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</si>
  <si>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</si>
  <si>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</si>
  <si>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</si>
  <si>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</si>
  <si>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</si>
  <si>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</si>
  <si>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</si>
  <si>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</si>
  <si>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</si>
  <si>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</si>
  <si>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</si>
  <si>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</si>
  <si>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</si>
  <si>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</si>
  <si>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</si>
  <si>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</si>
  <si>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</si>
  <si>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</si>
  <si>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</si>
  <si>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</si>
  <si>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</si>
  <si>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</si>
  <si>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</si>
  <si>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</si>
  <si>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</si>
  <si>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</si>
  <si>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</si>
  <si>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</si>
  <si>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</si>
  <si>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</si>
  <si>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</si>
  <si>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</si>
  <si>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</si>
  <si>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</si>
  <si>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</si>
  <si>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</si>
  <si>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</si>
  <si>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</si>
  <si>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</si>
  <si>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</si>
  <si>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</si>
  <si>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</si>
  <si>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</si>
  <si>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</si>
  <si>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</si>
  <si>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</si>
  <si>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</si>
  <si>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</si>
  <si>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</si>
  <si>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</si>
  <si>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</si>
  <si>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</si>
  <si>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</si>
  <si>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</si>
  <si>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</si>
  <si>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</si>
  <si>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</si>
  <si>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</si>
  <si>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</si>
  <si>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</si>
  <si>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</si>
  <si>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</si>
  <si>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</si>
  <si>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</si>
  <si>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</si>
  <si>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</si>
  <si>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</si>
  <si>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</si>
  <si>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</si>
  <si>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</si>
  <si>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</si>
  <si>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</si>
  <si>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</si>
  <si>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</si>
  <si>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</si>
  <si>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</si>
  <si>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</si>
  <si>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</si>
  <si>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</si>
  <si>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</si>
  <si>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</si>
  <si>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</si>
  <si>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</si>
  <si>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</si>
  <si>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</si>
  <si>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</si>
  <si>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</si>
  <si>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</si>
  <si>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</si>
  <si>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</si>
  <si>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</si>
  <si>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</si>
  <si>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</si>
  <si>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</si>
  <si>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</si>
  <si>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</si>
  <si>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</si>
  <si>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</si>
  <si>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</si>
  <si>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</si>
  <si>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</si>
  <si>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</si>
  <si>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</si>
  <si>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</si>
  <si>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</si>
  <si>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</si>
  <si>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</si>
  <si>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</si>
  <si>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</si>
  <si>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</si>
  <si>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</si>
  <si>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</si>
  <si>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</si>
  <si>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</si>
  <si>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</si>
  <si>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</si>
  <si>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</si>
  <si>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</si>
  <si>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</si>
  <si>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</si>
  <si>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</si>
  <si>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</si>
  <si>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</si>
  <si>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</si>
  <si>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</si>
  <si>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</si>
  <si>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</si>
  <si>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</si>
  <si>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</si>
  <si>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</si>
  <si>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</si>
  <si>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</si>
  <si>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</si>
  <si>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</si>
  <si>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</si>
  <si>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</si>
  <si>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</si>
  <si>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</si>
  <si>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</si>
  <si>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</si>
  <si>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</si>
  <si>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</si>
  <si>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</si>
  <si>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</si>
  <si>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</si>
  <si>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</si>
  <si>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</si>
  <si>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</si>
  <si>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</si>
  <si>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</si>
  <si>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</si>
  <si>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</si>
  <si>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</si>
  <si>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</si>
  <si>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</si>
  <si>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</si>
  <si>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</si>
  <si>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</si>
  <si>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</si>
  <si>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</si>
  <si>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</si>
  <si>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</si>
  <si>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</si>
  <si>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</si>
  <si>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</si>
  <si>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</si>
  <si>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</si>
  <si>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</si>
  <si>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</si>
  <si>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</si>
  <si>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</si>
  <si>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</si>
  <si>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</si>
  <si>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</si>
  <si>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</si>
  <si>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</si>
  <si>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</si>
  <si>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</si>
  <si>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</si>
  <si>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</si>
  <si>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</si>
  <si>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</si>
  <si>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</si>
  <si>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</si>
  <si>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</si>
  <si>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</si>
  <si>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</si>
  <si>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</si>
  <si>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</si>
  <si>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</si>
  <si>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</si>
  <si>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</si>
  <si>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</si>
  <si>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</si>
  <si>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</si>
  <si>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</si>
  <si>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</si>
  <si>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</si>
  <si>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</si>
  <si>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</si>
  <si>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</si>
  <si>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</si>
  <si>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</si>
  <si>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</si>
  <si>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</si>
  <si>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</si>
  <si>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</si>
  <si>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</si>
  <si>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</si>
  <si>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</si>
  <si>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</si>
  <si>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</si>
  <si>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</si>
  <si>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</si>
  <si>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</si>
  <si>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</si>
  <si>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</si>
  <si>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</si>
  <si>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</si>
  <si>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</si>
  <si>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</si>
  <si>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</si>
  <si>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</si>
  <si>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</si>
  <si>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</si>
  <si>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</si>
  <si>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</si>
  <si>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</si>
  <si>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</si>
  <si>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</si>
  <si>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</si>
  <si>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</si>
  <si>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</si>
  <si>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</si>
  <si>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</si>
  <si>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</si>
  <si>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</si>
  <si>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</si>
  <si>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</si>
  <si>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</si>
  <si>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</si>
  <si>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</si>
  <si>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</si>
  <si>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</si>
  <si>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</si>
  <si>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</si>
  <si>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</si>
  <si>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</si>
  <si>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</si>
  <si>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</si>
  <si>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</si>
  <si>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</si>
  <si>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</si>
  <si>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</si>
  <si>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</si>
  <si>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</si>
  <si>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</si>
  <si>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</si>
  <si>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</si>
  <si>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</si>
  <si>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</si>
  <si>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</si>
  <si>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</si>
  <si>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</si>
  <si>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</si>
  <si>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</si>
  <si>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</si>
  <si>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</si>
  <si>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</si>
  <si>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</si>
  <si>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</si>
  <si>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</si>
  <si>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</si>
  <si>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</si>
  <si>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</si>
  <si>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</si>
  <si>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</si>
  <si>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</si>
  <si>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</si>
  <si>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</si>
  <si>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</si>
  <si>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</si>
  <si>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</si>
  <si>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</si>
  <si>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</si>
  <si>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</si>
  <si>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</si>
  <si>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</si>
  <si>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</si>
  <si>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</si>
  <si>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</si>
  <si>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</si>
  <si>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</si>
  <si>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</si>
  <si>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</si>
  <si>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</si>
  <si>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</si>
  <si>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</si>
  <si>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</si>
  <si>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</si>
  <si>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</si>
  <si>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</si>
  <si>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</si>
  <si>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</si>
  <si>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</si>
  <si>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</si>
  <si>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</si>
  <si>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</si>
  <si>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</si>
  <si>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</si>
  <si>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</si>
  <si>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</si>
  <si>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</si>
  <si>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</si>
  <si>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</si>
  <si>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</si>
  <si>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</si>
  <si>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</si>
  <si>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</si>
  <si>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</si>
  <si>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</si>
  <si>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</si>
  <si>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</si>
  <si>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</si>
  <si>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</si>
  <si>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</si>
  <si>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</si>
  <si>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</si>
  <si>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</si>
  <si>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</si>
  <si>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</si>
  <si>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</si>
  <si>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</si>
  <si>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</si>
  <si>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</si>
  <si>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</si>
  <si>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</si>
  <si>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</si>
  <si>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</si>
  <si>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</si>
  <si>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</si>
  <si>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</si>
  <si>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</si>
  <si>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</si>
  <si>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</si>
  <si>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</si>
  <si>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</si>
  <si>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</si>
  <si>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</si>
  <si>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</si>
  <si>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</si>
  <si>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</si>
  <si>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</si>
  <si>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</si>
  <si>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</si>
  <si>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</si>
  <si>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</si>
  <si>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</si>
  <si>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</si>
  <si>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</si>
  <si>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</si>
  <si>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</si>
  <si>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</si>
  <si>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</si>
  <si>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</si>
  <si>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</si>
  <si>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</si>
  <si>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</si>
  <si>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</si>
  <si>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</si>
  <si>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</si>
  <si>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</si>
  <si>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</si>
  <si>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</si>
  <si>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</si>
  <si>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</si>
  <si>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</si>
  <si>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</si>
  <si>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</si>
  <si>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</si>
  <si>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</si>
  <si>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</si>
  <si>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</si>
  <si>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</si>
  <si>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</si>
  <si>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</si>
  <si>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</si>
  <si>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</si>
  <si>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</si>
  <si>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</si>
  <si>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</si>
  <si>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</si>
  <si>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</si>
  <si>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</si>
  <si>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</si>
  <si>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</si>
  <si>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</si>
  <si>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</si>
  <si>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</si>
  <si>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</si>
  <si>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</si>
  <si>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</si>
  <si>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</si>
  <si>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</si>
  <si>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</si>
  <si>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</si>
  <si>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</si>
  <si>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</si>
  <si>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</si>
  <si>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</si>
  <si>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</si>
  <si>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</si>
  <si>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</si>
  <si>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</si>
  <si>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</si>
  <si>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</si>
  <si>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</si>
  <si>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</si>
  <si>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</si>
  <si>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</si>
  <si>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</si>
  <si>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</si>
  <si>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</si>
  <si>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</si>
  <si>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</si>
  <si>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</si>
  <si>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</si>
  <si>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</si>
  <si>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</si>
  <si>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</si>
  <si>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</si>
  <si>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</si>
  <si>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</si>
  <si>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</si>
  <si>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</si>
  <si>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</si>
  <si>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</si>
  <si>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</si>
  <si>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</si>
  <si>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</si>
  <si>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</si>
  <si>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</si>
  <si>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</si>
  <si>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</si>
  <si>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</si>
  <si>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</si>
  <si>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</si>
  <si>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</si>
  <si>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</si>
  <si>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</si>
  <si>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</si>
  <si>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</si>
  <si>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</si>
  <si>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</si>
  <si>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</si>
  <si>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</si>
  <si>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</si>
  <si>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</si>
  <si>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</si>
  <si>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</si>
  <si>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</si>
  <si>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</si>
  <si>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</si>
  <si>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</si>
  <si>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</si>
  <si>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</si>
  <si>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</si>
  <si>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</si>
  <si>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</si>
  <si>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</si>
  <si>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</si>
  <si>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</si>
  <si>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</si>
  <si>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</si>
  <si>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</si>
  <si>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</si>
  <si>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</si>
  <si>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</si>
  <si>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</si>
  <si>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</si>
  <si>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</si>
  <si>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</si>
  <si>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</si>
  <si>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</si>
  <si>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</si>
  <si>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</si>
  <si>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</si>
  <si>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</si>
  <si>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</si>
  <si>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</si>
  <si>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</si>
  <si>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</si>
  <si>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</si>
  <si>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</si>
  <si>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</si>
  <si>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</si>
  <si>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</si>
  <si>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</si>
  <si>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</si>
  <si>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</si>
  <si>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</si>
  <si>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</si>
  <si>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</si>
  <si>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</si>
  <si>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</si>
  <si>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</si>
  <si>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</si>
  <si>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</si>
  <si>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</si>
  <si>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</si>
  <si>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</si>
  <si>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</si>
  <si>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</si>
  <si>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</si>
  <si>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</si>
  <si>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</si>
  <si>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</si>
  <si>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</si>
  <si>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</si>
  <si>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</si>
  <si>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</si>
  <si>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</si>
  <si>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</si>
  <si>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</si>
  <si>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</si>
  <si>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</si>
  <si>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</si>
  <si>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</si>
  <si>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</si>
  <si>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</si>
  <si>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</si>
  <si>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</si>
  <si>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</si>
  <si>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</si>
  <si>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</si>
  <si>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</si>
  <si>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</si>
  <si>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</si>
  <si>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</si>
  <si>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</si>
  <si>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</si>
  <si>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</si>
  <si>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</si>
  <si>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</si>
  <si>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</si>
  <si>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</si>
  <si>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</si>
  <si>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</si>
  <si>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</si>
  <si>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</si>
  <si>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</si>
  <si>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</si>
  <si>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</si>
  <si>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</si>
  <si>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</si>
  <si>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</si>
  <si>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</si>
  <si>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</si>
  <si>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</si>
  <si>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</si>
  <si>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</si>
  <si>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</si>
  <si>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</si>
  <si>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</si>
  <si>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</si>
  <si>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</si>
  <si>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</si>
  <si>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</si>
  <si>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</si>
  <si>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</si>
  <si>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</si>
  <si>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</si>
  <si>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</si>
  <si>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</si>
  <si>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</si>
  <si>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</si>
  <si>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</si>
  <si>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</si>
  <si>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</si>
  <si>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</si>
  <si>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</si>
  <si>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</si>
  <si>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</si>
  <si>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</si>
  <si>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</si>
  <si>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</si>
  <si>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</si>
  <si>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</si>
  <si>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</si>
  <si>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</si>
  <si>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</si>
  <si>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</si>
  <si>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</si>
  <si>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</si>
  <si>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</si>
  <si>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</si>
  <si>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</si>
  <si>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</si>
  <si>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</si>
  <si>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</si>
  <si>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</si>
  <si>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</si>
  <si>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</si>
  <si>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</si>
  <si>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</si>
  <si>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</si>
  <si>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</si>
  <si>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</si>
  <si>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</si>
  <si>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</si>
  <si>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</si>
  <si>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</si>
  <si>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</si>
  <si>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</si>
  <si>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</si>
  <si>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</si>
  <si>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</si>
  <si>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</si>
  <si>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</si>
  <si>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</si>
  <si>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</si>
  <si>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</si>
  <si>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</si>
  <si>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</si>
  <si>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</si>
  <si>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</si>
  <si>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</si>
  <si>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</si>
  <si>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</si>
  <si>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</si>
  <si>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</si>
  <si>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</si>
  <si>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</si>
  <si>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</si>
  <si>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</si>
  <si>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</si>
  <si>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</si>
  <si>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</si>
  <si>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</si>
  <si>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</si>
  <si>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</si>
  <si>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</si>
  <si>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</si>
  <si>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</si>
  <si>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</si>
  <si>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</si>
  <si>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</si>
  <si>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</si>
  <si>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</si>
  <si>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</si>
  <si>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</si>
  <si>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</si>
  <si>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</si>
  <si>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</si>
  <si>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</si>
  <si>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</si>
  <si>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</si>
  <si>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</si>
  <si>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</si>
  <si>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</si>
  <si>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</si>
  <si>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</si>
  <si>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</si>
  <si>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</si>
  <si>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</si>
  <si>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</si>
  <si>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</si>
  <si>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</si>
  <si>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</si>
  <si>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</si>
  <si>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</si>
  <si>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</si>
  <si>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</si>
  <si>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</si>
  <si>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</si>
  <si>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</si>
  <si>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</si>
  <si>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</si>
  <si>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</si>
  <si>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</si>
  <si>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</si>
  <si>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</si>
  <si>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</si>
  <si>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</si>
  <si>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</si>
  <si>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</si>
  <si>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</si>
  <si>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</si>
  <si>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</si>
  <si>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</si>
  <si>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</si>
  <si>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</si>
  <si>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</si>
  <si>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</si>
  <si>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</si>
  <si>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</si>
  <si>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</si>
  <si>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</si>
  <si>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</si>
  <si>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</si>
  <si>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</si>
  <si>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</si>
  <si>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</si>
  <si>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</si>
  <si>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</si>
  <si>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</si>
  <si>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</si>
  <si>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</si>
  <si>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</si>
  <si>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</si>
  <si>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</si>
  <si>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</si>
  <si>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</si>
  <si>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</si>
  <si>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</si>
  <si>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</si>
  <si>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</si>
  <si>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</si>
  <si>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</si>
  <si>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</si>
  <si>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</si>
  <si>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</si>
  <si>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</si>
  <si>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</si>
  <si>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</si>
  <si>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</si>
  <si>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</si>
  <si>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</si>
  <si>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</si>
  <si>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</si>
  <si>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</si>
  <si>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</si>
  <si>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</si>
  <si>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</si>
  <si>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</si>
  <si>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</si>
  <si>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</si>
  <si>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</si>
  <si>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</si>
  <si>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</si>
  <si>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</si>
  <si>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</si>
  <si>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</si>
  <si>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</si>
  <si>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</si>
  <si>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</si>
  <si>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</si>
  <si>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</si>
  <si>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</si>
  <si>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</si>
  <si>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</si>
  <si>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</si>
  <si>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</si>
  <si>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</si>
  <si>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</si>
  <si>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</si>
  <si>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</si>
  <si>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</si>
  <si>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</si>
  <si>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</si>
  <si>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</si>
  <si>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</si>
  <si>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</si>
  <si>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</si>
  <si>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</si>
  <si>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</si>
  <si>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</si>
  <si>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</si>
  <si>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</si>
  <si>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</si>
  <si>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</si>
  <si>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</si>
  <si>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</si>
  <si>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</si>
  <si>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</si>
  <si>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</si>
  <si>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</si>
  <si>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</si>
  <si>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</si>
  <si>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</si>
  <si>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</si>
  <si>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</si>
  <si>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</si>
  <si>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</si>
  <si>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</si>
  <si>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</si>
  <si>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</si>
  <si>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</si>
  <si>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</si>
  <si>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</si>
  <si>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</si>
  <si>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</si>
  <si>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</si>
  <si>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</si>
  <si>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</si>
  <si>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</si>
  <si>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</si>
  <si>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</si>
  <si>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</si>
  <si>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</si>
  <si>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</si>
  <si>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</si>
  <si>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</si>
  <si>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</si>
  <si>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</si>
  <si>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</si>
  <si>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</si>
  <si>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</si>
  <si>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</si>
  <si>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</si>
  <si>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</si>
  <si>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</si>
  <si>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</si>
  <si>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</si>
  <si>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</si>
  <si>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</si>
  <si>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</si>
  <si>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</si>
  <si>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</si>
  <si>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</si>
  <si>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</si>
  <si>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</si>
  <si>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</si>
  <si>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</si>
  <si>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</si>
  <si>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</si>
  <si>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</si>
  <si>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</si>
  <si>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</si>
  <si>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</si>
  <si>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</si>
  <si>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</si>
  <si>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</si>
  <si>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</si>
  <si>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</si>
  <si>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</si>
  <si>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</si>
  <si>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</si>
  <si>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</si>
  <si>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</si>
  <si>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</si>
  <si>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</si>
  <si>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</si>
  <si>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</si>
  <si>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</si>
  <si>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</si>
  <si>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</si>
  <si>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</si>
  <si>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</si>
  <si>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</si>
  <si>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</si>
  <si>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</si>
  <si>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</si>
  <si>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</si>
  <si>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</si>
  <si>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</si>
  <si>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</si>
  <si>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</si>
  <si>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</si>
  <si>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</si>
  <si>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</si>
  <si>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</si>
  <si>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</si>
  <si>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</si>
  <si>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</si>
  <si>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</si>
  <si>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</si>
  <si>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</si>
  <si>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</si>
  <si>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</si>
  <si>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</si>
  <si>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</si>
  <si>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</si>
  <si>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</si>
  <si>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</si>
  <si>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</si>
  <si>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</si>
  <si>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</si>
  <si>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</si>
  <si>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</si>
  <si>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</si>
  <si>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</si>
  <si>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</si>
  <si>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</si>
  <si>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</si>
  <si>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</si>
  <si>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</si>
  <si>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</si>
  <si>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</si>
  <si>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</si>
  <si>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</si>
  <si>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</si>
  <si>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</si>
  <si>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</si>
  <si>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</si>
  <si>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</si>
  <si>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</si>
  <si>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</si>
  <si>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</si>
  <si>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</si>
  <si>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</si>
  <si>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</si>
  <si>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</si>
  <si>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</si>
  <si>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</si>
  <si>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</si>
  <si>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</si>
  <si>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</si>
  <si>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</si>
  <si>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</si>
  <si>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</si>
  <si>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</si>
  <si>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</si>
  <si>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</si>
  <si>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</si>
  <si>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</si>
  <si>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</si>
  <si>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</si>
  <si>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</si>
  <si>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</si>
  <si>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</si>
  <si>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</si>
  <si>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</si>
  <si>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</si>
  <si>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</si>
  <si>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</si>
  <si>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</si>
  <si>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</si>
  <si>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</si>
  <si>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</si>
  <si>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</si>
  <si>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</si>
  <si>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</si>
  <si>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</si>
  <si>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</si>
  <si>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</si>
  <si>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</si>
  <si>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</si>
  <si>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</si>
  <si>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</si>
  <si>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</si>
  <si>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</si>
  <si>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</si>
  <si>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</si>
  <si>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</si>
  <si>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</si>
  <si>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</si>
  <si>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</si>
  <si>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</si>
  <si>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</si>
  <si>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</si>
  <si>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</si>
  <si>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</si>
  <si>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</si>
  <si>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</si>
  <si>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</si>
  <si>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</si>
  <si>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</si>
  <si>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</si>
  <si>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</si>
  <si>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</si>
  <si>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</si>
  <si>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</si>
  <si>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</si>
  <si>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</si>
  <si>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</si>
  <si>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</si>
  <si>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</si>
  <si>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</si>
  <si>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</si>
  <si>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</si>
  <si>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</si>
  <si>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</si>
  <si>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</si>
  <si>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</si>
  <si>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</si>
  <si>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</si>
  <si>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</si>
  <si>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</si>
  <si>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</si>
  <si>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</si>
  <si>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</si>
  <si>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</si>
  <si>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</si>
  <si>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</si>
  <si>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</si>
  <si>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</si>
  <si>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</si>
  <si>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</si>
  <si>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</si>
  <si>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</si>
  <si>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</si>
  <si>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</si>
  <si>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</si>
  <si>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</si>
  <si>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</si>
  <si>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</si>
  <si>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</si>
  <si>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</si>
  <si>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</si>
  <si>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</si>
  <si>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</si>
  <si>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</si>
  <si>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</si>
  <si>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</si>
  <si>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</si>
  <si>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</si>
  <si>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</si>
  <si>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</si>
  <si>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</si>
  <si>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</si>
  <si>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</si>
  <si>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</si>
  <si>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</si>
  <si>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</si>
  <si>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</si>
  <si>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</si>
  <si>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</si>
  <si>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</si>
  <si>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</si>
  <si>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</si>
  <si>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</si>
  <si>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</si>
  <si>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</si>
  <si>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</si>
  <si>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</si>
  <si>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</si>
  <si>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</si>
  <si>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</si>
  <si>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</si>
  <si>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</si>
  <si>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</si>
  <si>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</si>
  <si>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</si>
  <si>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</si>
  <si>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</si>
  <si>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</si>
  <si>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</si>
  <si>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</si>
  <si>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</si>
  <si>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</si>
  <si>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</si>
  <si>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</si>
  <si>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</si>
  <si>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</si>
  <si>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</si>
  <si>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</si>
  <si>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</si>
  <si>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</si>
  <si>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</si>
  <si>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</si>
  <si>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</si>
  <si>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</si>
  <si>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</si>
  <si>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</si>
  <si>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</si>
  <si>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</si>
  <si>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</si>
  <si>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</si>
  <si>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</si>
  <si>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</si>
  <si>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</si>
  <si>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</si>
  <si>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</si>
  <si>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</si>
  <si>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</si>
  <si>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</si>
  <si>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</si>
  <si>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</si>
  <si>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</si>
  <si>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</si>
  <si>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</si>
  <si>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</si>
  <si>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</si>
  <si>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</si>
  <si>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</si>
  <si>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</si>
  <si>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</si>
  <si>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</si>
  <si>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</si>
  <si>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</si>
  <si>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</si>
  <si>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</si>
  <si>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</si>
  <si>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</si>
  <si>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</si>
  <si>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</si>
  <si>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</si>
  <si>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</si>
  <si>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</si>
  <si>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</si>
  <si>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</si>
  <si>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</si>
  <si>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</si>
  <si>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</si>
  <si>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</si>
  <si>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</si>
  <si>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</si>
  <si>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</si>
  <si>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</si>
  <si>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</si>
  <si>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</si>
  <si>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</si>
  <si>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</si>
  <si>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</si>
  <si>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</si>
  <si>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</si>
  <si>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</si>
  <si>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</si>
  <si>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</si>
  <si>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</si>
  <si>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</si>
  <si>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</si>
  <si>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</si>
  <si>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</si>
  <si>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</si>
  <si>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</si>
  <si>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</si>
  <si>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</si>
  <si>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</si>
  <si>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</si>
  <si>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</si>
  <si>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</si>
  <si>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</si>
  <si>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</si>
  <si>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</si>
  <si>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</si>
  <si>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</si>
  <si>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</si>
  <si>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</si>
  <si>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</si>
  <si>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</si>
  <si>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</si>
  <si>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</si>
  <si>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</si>
  <si>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</si>
  <si>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</si>
  <si>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</si>
  <si>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</si>
  <si>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</si>
  <si>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</si>
  <si>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</si>
  <si>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</si>
  <si>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</si>
  <si>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</si>
  <si>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</si>
  <si>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</si>
  <si>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</si>
  <si>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</si>
  <si>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</si>
  <si>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</si>
  <si>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</si>
  <si>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</si>
  <si>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</si>
  <si>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</si>
  <si>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</si>
  <si>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</si>
  <si>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</si>
  <si>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</si>
  <si>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</si>
  <si>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</si>
  <si>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</si>
  <si>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</si>
  <si>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</si>
  <si>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</si>
  <si>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</si>
  <si>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</si>
  <si>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</si>
  <si>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</si>
  <si>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</si>
  <si>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</si>
  <si>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</si>
  <si>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</si>
  <si>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</si>
  <si>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</si>
  <si>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</si>
  <si>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</si>
  <si>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</si>
  <si>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</si>
  <si>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</si>
  <si>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</si>
  <si>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</si>
  <si>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</si>
  <si>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</si>
  <si>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</si>
  <si>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</si>
  <si>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</si>
  <si>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</si>
  <si>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</si>
  <si>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</si>
  <si>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</si>
  <si>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</si>
  <si>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</si>
  <si>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</si>
  <si>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</si>
  <si>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</si>
  <si>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</si>
  <si>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</si>
  <si>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</si>
  <si>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</si>
  <si>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</si>
  <si>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</si>
  <si>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</si>
  <si>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</si>
  <si>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</si>
  <si>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</si>
  <si>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</si>
  <si>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</si>
  <si>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</si>
  <si>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</si>
  <si>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</si>
  <si>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</si>
  <si>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</si>
  <si>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</si>
  <si>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</si>
  <si>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</si>
  <si>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</si>
  <si>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</si>
  <si>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</si>
  <si>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</si>
  <si>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</si>
  <si>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</si>
  <si>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</si>
  <si>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</si>
  <si>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</si>
  <si>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</si>
  <si>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</si>
  <si>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</si>
  <si>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</si>
  <si>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</si>
  <si>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</si>
  <si>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</si>
  <si>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</si>
  <si>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</si>
  <si>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</si>
  <si>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</si>
  <si>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</si>
  <si>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</si>
  <si>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</si>
  <si>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</si>
  <si>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</si>
  <si>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</si>
  <si>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</si>
  <si>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</si>
  <si>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</si>
  <si>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</si>
  <si>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</si>
  <si>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</si>
  <si>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</si>
  <si>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</si>
  <si>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</si>
  <si>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</si>
  <si>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</si>
  <si>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</si>
  <si>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</si>
  <si>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</si>
  <si>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</si>
  <si>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</si>
  <si>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</si>
  <si>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</si>
  <si>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</si>
  <si>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</si>
  <si>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</si>
  <si>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</si>
  <si>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</si>
  <si>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</si>
  <si>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</si>
  <si>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</si>
  <si>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</si>
  <si>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</si>
  <si>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</si>
  <si>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</si>
  <si>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</si>
  <si>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</si>
  <si>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</si>
  <si>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</si>
  <si>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</si>
  <si>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</si>
  <si>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</si>
  <si>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</si>
  <si>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</si>
  <si>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</si>
  <si>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</si>
  <si>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</si>
  <si>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</si>
  <si>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</si>
  <si>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</si>
  <si>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</si>
  <si>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</si>
  <si>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</si>
  <si>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</si>
  <si>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</si>
  <si>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</si>
  <si>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</si>
  <si>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</si>
  <si>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</si>
  <si>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</si>
  <si>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</si>
  <si>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</si>
  <si>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</si>
  <si>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</si>
  <si>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</si>
  <si>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</si>
  <si>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</si>
  <si>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</si>
  <si>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</si>
  <si>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</si>
  <si>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</si>
  <si>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</si>
  <si>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</si>
  <si>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</si>
  <si>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</si>
  <si>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</si>
  <si>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</si>
  <si>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</si>
  <si>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</si>
  <si>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</si>
  <si>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</si>
  <si>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</si>
  <si>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</si>
  <si>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</si>
  <si>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</si>
  <si>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</si>
  <si>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</si>
  <si>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</si>
  <si>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</si>
  <si>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</si>
  <si>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</si>
  <si>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</si>
  <si>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</si>
  <si>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</si>
  <si>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</si>
  <si>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</si>
  <si>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</si>
  <si>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</si>
  <si>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</si>
  <si>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</si>
  <si>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</si>
  <si>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</si>
  <si>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</si>
  <si>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</si>
  <si>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</si>
  <si>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</si>
  <si>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</si>
  <si>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</si>
  <si>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</si>
  <si>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</si>
  <si>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</si>
  <si>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</si>
  <si>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</si>
  <si>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</si>
  <si>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</si>
  <si>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</si>
  <si>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</si>
  <si>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</si>
  <si>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</si>
  <si>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</si>
  <si>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</si>
  <si>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</si>
  <si>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</si>
  <si>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</si>
  <si>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</si>
  <si>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</si>
  <si>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</si>
  <si>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</si>
  <si>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</si>
  <si>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</si>
  <si>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</si>
  <si>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</si>
  <si>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</si>
  <si>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</si>
  <si>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</si>
  <si>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</si>
  <si>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</si>
  <si>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</si>
  <si>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</si>
  <si>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</si>
  <si>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</si>
  <si>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</si>
  <si>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</si>
  <si>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</si>
  <si>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</si>
  <si>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</si>
  <si>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</si>
  <si>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</si>
  <si>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</si>
  <si>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</si>
  <si>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</si>
  <si>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</si>
  <si>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</si>
  <si>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</si>
  <si>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</si>
  <si>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</si>
  <si>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</si>
  <si>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</si>
  <si>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</si>
  <si>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</si>
  <si>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</si>
  <si>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</si>
  <si>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</si>
  <si>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</si>
  <si>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</si>
  <si>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</si>
  <si>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</si>
  <si>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</si>
  <si>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</si>
  <si>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</si>
  <si>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</si>
  <si>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</si>
  <si>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</si>
  <si>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</si>
  <si>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</si>
  <si>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</si>
  <si>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</si>
  <si>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</si>
  <si>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</si>
  <si>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</si>
  <si>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</si>
  <si>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</si>
  <si>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</si>
  <si>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</si>
  <si>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</si>
  <si>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</si>
  <si>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</si>
  <si>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</si>
  <si>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</si>
  <si>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</si>
  <si>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</si>
  <si>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</si>
  <si>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</si>
  <si>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</si>
  <si>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</si>
  <si>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</si>
  <si>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</si>
  <si>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</si>
  <si>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</si>
  <si>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</si>
  <si>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</si>
  <si>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</si>
  <si>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</si>
  <si>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</si>
  <si>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</si>
  <si>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</si>
  <si>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</si>
  <si>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</si>
  <si>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</si>
  <si>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</si>
  <si>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</si>
  <si>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</si>
  <si>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</si>
  <si>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</si>
  <si>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</si>
  <si>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</si>
  <si>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</si>
  <si>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</si>
  <si>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</si>
  <si>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</si>
  <si>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</si>
  <si>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</si>
  <si>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</si>
  <si>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</si>
  <si>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</si>
  <si>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</si>
  <si>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</si>
  <si>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</si>
  <si>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</si>
  <si>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</si>
  <si>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</si>
  <si>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</si>
  <si>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</si>
  <si>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</si>
  <si>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</si>
  <si>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</si>
  <si>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</si>
  <si>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</si>
  <si>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</si>
  <si>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</si>
  <si>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</si>
  <si>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</si>
  <si>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</si>
  <si>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</si>
  <si>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</si>
  <si>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</si>
  <si>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</si>
  <si>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</si>
  <si>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</si>
  <si>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</si>
  <si>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</si>
  <si>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</si>
  <si>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</si>
  <si>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</si>
  <si>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</si>
  <si>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</si>
  <si>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</si>
  <si>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</si>
  <si>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</si>
  <si>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</si>
  <si>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</si>
  <si>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</si>
  <si>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</si>
  <si>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</si>
  <si>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</si>
  <si>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</si>
  <si>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</si>
  <si>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</si>
  <si>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</si>
  <si>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</si>
  <si>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</si>
  <si>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</si>
  <si>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</si>
  <si>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</si>
  <si>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</si>
  <si>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</si>
  <si>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</si>
  <si>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</si>
  <si>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</si>
  <si>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</si>
  <si>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</si>
  <si>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</si>
  <si>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</si>
  <si>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</si>
  <si>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</si>
  <si>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</si>
  <si>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</si>
  <si>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</si>
  <si>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</si>
  <si>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</si>
  <si>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</si>
  <si>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</si>
  <si>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</si>
  <si>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</si>
  <si>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</si>
  <si>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</si>
  <si>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</si>
  <si>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</si>
  <si>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</si>
  <si>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</si>
  <si>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</si>
  <si>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</si>
  <si>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</si>
  <si>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</si>
  <si>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</si>
  <si>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</si>
  <si>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</si>
  <si>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</si>
  <si>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</si>
  <si>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</si>
  <si>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</si>
  <si>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</si>
  <si>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</si>
  <si>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</si>
  <si>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</si>
  <si>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</si>
  <si>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</si>
  <si>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</si>
  <si>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</si>
  <si>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</si>
  <si>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</si>
  <si>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</si>
  <si>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</si>
  <si>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</si>
  <si>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</si>
  <si>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</si>
  <si>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</si>
  <si>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</si>
  <si>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</si>
  <si>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</si>
  <si>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</si>
  <si>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</si>
  <si>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</si>
  <si>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</si>
  <si>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</si>
  <si>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</si>
  <si>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</si>
  <si>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</si>
  <si>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</si>
  <si>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</si>
  <si>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</si>
  <si>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</si>
  <si>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</si>
  <si>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</si>
  <si>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</si>
  <si>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</si>
  <si>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</si>
  <si>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</si>
  <si>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</si>
  <si>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</si>
  <si>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</si>
  <si>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</si>
  <si>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</si>
  <si>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</si>
  <si>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</si>
  <si>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</si>
  <si>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</si>
  <si>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</si>
  <si>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</si>
  <si>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</si>
  <si>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</si>
  <si>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</si>
  <si>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</si>
  <si>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</si>
  <si>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</si>
  <si>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</si>
  <si>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</si>
  <si>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</si>
  <si>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</si>
  <si>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</si>
  <si>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</si>
  <si>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</si>
  <si>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</si>
  <si>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</si>
  <si>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</si>
  <si>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</si>
  <si>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</si>
  <si>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</si>
  <si>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</si>
  <si>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</si>
  <si>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</si>
  <si>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</si>
  <si>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</si>
  <si>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</si>
  <si>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</si>
  <si>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</si>
  <si>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</si>
  <si>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</si>
  <si>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</si>
  <si>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</si>
  <si>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</si>
  <si>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</si>
  <si>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</si>
  <si>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</si>
  <si>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</si>
  <si>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</si>
  <si>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</si>
  <si>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</si>
  <si>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</si>
  <si>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</si>
  <si>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</si>
  <si>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</si>
  <si>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</si>
  <si>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</si>
  <si>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</si>
  <si>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</si>
  <si>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</si>
  <si>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</si>
  <si>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</si>
  <si>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</si>
  <si>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</si>
  <si>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</si>
  <si>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</si>
  <si>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</si>
  <si>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</si>
  <si>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</si>
  <si>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</si>
  <si>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</si>
  <si>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</si>
  <si>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</si>
  <si>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</si>
  <si>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</si>
  <si>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</si>
  <si>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</si>
  <si>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</si>
  <si>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</si>
  <si>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</si>
  <si>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</si>
  <si>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</si>
  <si>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</si>
  <si>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</si>
  <si>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</si>
  <si>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</si>
  <si>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</si>
  <si>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</si>
  <si>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</si>
  <si>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</si>
  <si>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</si>
  <si>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</si>
  <si>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</si>
  <si>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</si>
  <si>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</si>
  <si>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</si>
  <si>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</si>
  <si>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</si>
  <si>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</si>
  <si>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</si>
  <si>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</si>
  <si>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</si>
  <si>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</si>
  <si>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</si>
  <si>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</si>
  <si>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</si>
  <si>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</si>
  <si>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</si>
  <si>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</si>
  <si>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</si>
  <si>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</si>
  <si>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</si>
  <si>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</si>
  <si>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</si>
  <si>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</si>
  <si>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</si>
  <si>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</si>
  <si>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</si>
  <si>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</si>
  <si>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</si>
  <si>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</si>
  <si>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</si>
  <si>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</si>
  <si>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</si>
  <si>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</si>
  <si>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</si>
  <si>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</si>
  <si>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</si>
  <si>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</si>
  <si>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</si>
  <si>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</si>
  <si>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</si>
  <si>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</si>
  <si>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</si>
  <si>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</si>
  <si>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</si>
  <si>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</si>
  <si>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</si>
  <si>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</si>
  <si>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</si>
  <si>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</si>
  <si>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</si>
  <si>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</si>
  <si>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</si>
  <si>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</si>
  <si>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</si>
  <si>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</si>
  <si>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</si>
  <si>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</si>
  <si>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</si>
  <si>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</si>
  <si>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</si>
  <si>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</si>
  <si>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</si>
  <si>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</si>
  <si>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</si>
  <si>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</si>
  <si>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</si>
  <si>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</si>
  <si>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</si>
  <si>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</si>
  <si>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</si>
  <si>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</si>
  <si>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</si>
  <si>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</si>
  <si>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</si>
  <si>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</si>
  <si>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</si>
  <si>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</si>
  <si>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</si>
  <si>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</si>
  <si>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</si>
  <si>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</si>
  <si>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</si>
  <si>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</si>
  <si>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</si>
  <si>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</si>
  <si>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</si>
  <si>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</si>
  <si>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</si>
  <si>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</si>
  <si>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</si>
  <si>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</si>
  <si>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</si>
  <si>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</si>
  <si>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</si>
  <si>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</si>
  <si>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</si>
  <si>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</si>
  <si>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</si>
  <si>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</si>
  <si>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</si>
  <si>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</si>
  <si>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</si>
  <si>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</si>
  <si>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</si>
  <si>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</si>
  <si>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</si>
  <si>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</si>
  <si>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</si>
  <si>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</si>
  <si>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</si>
  <si>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</si>
  <si>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</si>
  <si>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</si>
  <si>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</si>
  <si>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</si>
  <si>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</si>
  <si>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</si>
  <si>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</si>
  <si>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</si>
  <si>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</si>
  <si>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</si>
  <si>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</si>
  <si>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</si>
  <si>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</si>
  <si>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</si>
  <si>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</si>
  <si>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</si>
  <si>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</si>
  <si>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</si>
  <si>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</si>
  <si>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</si>
  <si>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</si>
  <si>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</si>
  <si>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</si>
  <si>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</si>
  <si>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</si>
  <si>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</si>
  <si>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</si>
  <si>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</si>
  <si>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</si>
  <si>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</si>
  <si>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</si>
  <si>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</si>
  <si>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</si>
  <si>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</si>
  <si>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</si>
  <si>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</si>
  <si>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</si>
  <si>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</si>
  <si>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</si>
  <si>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</si>
  <si>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</si>
  <si>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</si>
  <si>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</si>
  <si>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</si>
  <si>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</si>
  <si>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</si>
  <si>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</si>
  <si>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</si>
  <si>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</si>
  <si>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</si>
  <si>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</si>
  <si>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</si>
  <si>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</si>
  <si>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</si>
  <si>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</si>
  <si>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</si>
  <si>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</si>
  <si>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</si>
  <si>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</si>
  <si>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</si>
  <si>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</si>
  <si>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</si>
  <si>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</si>
  <si>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</si>
  <si>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</si>
  <si>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</si>
  <si>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</si>
  <si>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</si>
  <si>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</si>
  <si>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</si>
  <si>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</si>
  <si>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</si>
  <si>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</si>
  <si>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</si>
  <si>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</si>
  <si>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</si>
  <si>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</si>
  <si>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</si>
  <si>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</si>
  <si>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</si>
  <si>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</si>
  <si>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</si>
  <si>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</si>
  <si>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</si>
  <si>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</si>
  <si>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</si>
  <si>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</si>
  <si>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</si>
  <si>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</si>
  <si>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</si>
  <si>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</si>
  <si>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</si>
  <si>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</si>
  <si>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</si>
  <si>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</si>
  <si>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</si>
  <si>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</si>
  <si>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</si>
  <si>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</si>
  <si>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</si>
  <si>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</si>
  <si>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</si>
  <si>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</si>
  <si>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</si>
  <si>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</si>
  <si>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</si>
  <si>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</si>
  <si>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</si>
  <si>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</si>
  <si>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</si>
  <si>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</si>
  <si>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</si>
  <si>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</si>
  <si>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</si>
  <si>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</si>
  <si>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</si>
  <si>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</si>
  <si>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</si>
  <si>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</si>
  <si>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</si>
  <si>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</si>
  <si>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</si>
  <si>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</si>
  <si>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</si>
  <si>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</si>
  <si>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</si>
  <si>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</si>
  <si>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</si>
  <si>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</si>
  <si>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</si>
  <si>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</si>
  <si>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</si>
  <si>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</si>
  <si>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</si>
  <si>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</si>
  <si>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</si>
  <si>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</si>
  <si>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</si>
  <si>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</si>
  <si>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</si>
  <si>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</si>
  <si>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</si>
  <si>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</si>
  <si>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</si>
  <si>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</si>
  <si>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</si>
  <si>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</si>
  <si>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</si>
  <si>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</si>
  <si>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</si>
  <si>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</si>
  <si>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</si>
  <si>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</si>
  <si>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</si>
  <si>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</si>
  <si>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</si>
  <si>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</si>
  <si>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</si>
  <si>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</si>
  <si>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</si>
  <si>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</si>
  <si>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</si>
  <si>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</si>
  <si>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</si>
  <si>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</si>
  <si>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</si>
  <si>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</si>
  <si>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</si>
  <si>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</si>
  <si>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</si>
  <si>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</si>
  <si>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</si>
  <si>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</si>
  <si>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</si>
  <si>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</si>
  <si>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</si>
  <si>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</si>
  <si>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</si>
  <si>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</si>
  <si>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</si>
  <si>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</si>
  <si>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</si>
  <si>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</si>
  <si>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</si>
  <si>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</si>
  <si>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</si>
  <si>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</si>
  <si>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</si>
  <si>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</si>
  <si>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</si>
  <si>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</si>
  <si>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</si>
  <si>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</si>
  <si>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</si>
  <si>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</si>
  <si>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</si>
  <si>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</si>
  <si>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</si>
  <si>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</si>
  <si>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</si>
  <si>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</si>
  <si>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</si>
  <si>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</si>
  <si>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</si>
  <si>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</si>
  <si>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</si>
  <si>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</si>
  <si>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</si>
  <si>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</si>
  <si>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</si>
  <si>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</si>
  <si>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</si>
  <si>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</si>
  <si>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</si>
  <si>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</si>
  <si>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</si>
  <si>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</si>
  <si>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</si>
  <si>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</si>
  <si>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</si>
  <si>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</si>
  <si>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</si>
  <si>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</si>
  <si>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</si>
  <si>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</si>
  <si>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</si>
  <si>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</si>
  <si>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</si>
  <si>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</si>
  <si>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</si>
  <si>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</si>
  <si>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</si>
  <si>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</si>
  <si>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</si>
  <si>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</si>
  <si>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</si>
  <si>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</si>
  <si>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</si>
  <si>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</si>
  <si>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</si>
  <si>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</si>
  <si>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</si>
  <si>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</si>
  <si>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</si>
  <si>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</si>
  <si>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</si>
  <si>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</si>
  <si>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</si>
  <si>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</si>
  <si>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</si>
  <si>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</si>
  <si>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</si>
  <si>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</si>
  <si>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</si>
  <si>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</si>
  <si>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</si>
  <si>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</si>
  <si>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</si>
  <si>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</si>
  <si>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</si>
  <si>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</si>
  <si>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</si>
  <si>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</si>
  <si>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</si>
  <si>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</si>
  <si>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</si>
  <si>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</si>
  <si>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</si>
  <si>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</si>
  <si>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</si>
  <si>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</si>
  <si>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</si>
  <si>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</si>
  <si>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</si>
  <si>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</si>
  <si>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</si>
  <si>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</si>
  <si>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</si>
  <si>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</si>
  <si>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</si>
  <si>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</si>
  <si>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</si>
  <si>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</si>
  <si>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</si>
  <si>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</si>
  <si>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</si>
  <si>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</si>
  <si>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</si>
  <si>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</si>
  <si>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</si>
  <si>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</si>
  <si>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</si>
  <si>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</si>
  <si>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</si>
  <si>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</si>
  <si>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</si>
  <si>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</si>
  <si>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</si>
  <si>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</si>
  <si>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</si>
  <si>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</si>
  <si>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</si>
  <si>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</si>
  <si>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</si>
  <si>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</si>
  <si>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</si>
  <si>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</si>
  <si>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</si>
  <si>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</si>
  <si>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</si>
  <si>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</si>
  <si>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</si>
  <si>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</si>
  <si>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</si>
  <si>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</si>
  <si>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</si>
  <si>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</si>
  <si>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</si>
  <si>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</si>
  <si>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</si>
  <si>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</si>
  <si>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</si>
  <si>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</si>
  <si>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</si>
  <si>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</si>
  <si>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</si>
  <si>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</si>
  <si>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</si>
  <si>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</si>
  <si>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</si>
  <si>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</si>
  <si>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</si>
  <si>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</si>
  <si>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</si>
  <si>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</si>
  <si>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</si>
  <si>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</si>
  <si>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</si>
  <si>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</si>
  <si>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</si>
  <si>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</si>
  <si>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</si>
  <si>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</si>
  <si>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</si>
  <si>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</si>
  <si>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</si>
  <si>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</si>
  <si>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</si>
  <si>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</si>
  <si>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</si>
  <si>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</si>
  <si>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</si>
  <si>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</si>
  <si>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</si>
  <si>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</si>
  <si>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</si>
  <si>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</si>
  <si>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</si>
  <si>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</si>
  <si>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</si>
  <si>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</si>
  <si>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</si>
  <si>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</si>
  <si>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</si>
  <si>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</si>
  <si>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</si>
  <si>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</si>
  <si>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</si>
  <si>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</si>
  <si>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</si>
  <si>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</si>
  <si>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</si>
  <si>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</si>
  <si>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</si>
  <si>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</si>
  <si>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</si>
  <si>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</si>
  <si>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</si>
  <si>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</si>
  <si>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</si>
  <si>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</si>
  <si>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</si>
  <si>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</si>
  <si>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</si>
  <si>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</si>
  <si>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</si>
  <si>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</si>
  <si>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</si>
  <si>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</si>
  <si>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</si>
  <si>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</si>
  <si>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</si>
  <si>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</si>
  <si>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</si>
  <si>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</si>
  <si>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</si>
  <si>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</si>
  <si>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</si>
  <si>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</si>
  <si>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</si>
  <si>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</si>
  <si>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</si>
  <si>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</si>
  <si>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</si>
  <si>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</si>
  <si>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</si>
  <si>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</si>
  <si>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</si>
  <si>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</si>
  <si>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</si>
  <si>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</si>
  <si>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</si>
  <si>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</si>
  <si>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</si>
  <si>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</si>
  <si>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</si>
  <si>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</si>
  <si>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</si>
  <si>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</si>
  <si>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</si>
  <si>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</si>
  <si>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</si>
  <si>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</si>
  <si>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</si>
  <si>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</si>
  <si>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</si>
  <si>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</si>
  <si>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</si>
  <si>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</si>
  <si>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</si>
  <si>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</si>
  <si>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</si>
  <si>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</si>
  <si>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</si>
  <si>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</si>
  <si>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</si>
  <si>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</si>
  <si>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</si>
  <si>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</si>
  <si>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</si>
  <si>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</si>
  <si>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</si>
  <si>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</si>
  <si>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</si>
  <si>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</si>
  <si>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</si>
  <si>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</si>
  <si>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</si>
  <si>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</si>
  <si>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</si>
  <si>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</si>
  <si>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</si>
  <si>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</si>
  <si>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</si>
  <si>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</si>
  <si>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</si>
  <si>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</si>
  <si>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</si>
  <si>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</si>
  <si>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</si>
  <si>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</si>
  <si>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</si>
  <si>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</si>
  <si>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</si>
  <si>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</si>
  <si>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</si>
  <si>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</si>
  <si>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</si>
  <si>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</si>
  <si>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</si>
  <si>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</si>
  <si>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</si>
  <si>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</si>
  <si>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</si>
  <si>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</si>
  <si>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</si>
  <si>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</si>
  <si>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</si>
  <si>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</si>
  <si>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</si>
  <si>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</si>
  <si>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</si>
  <si>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</si>
  <si>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</si>
  <si>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</si>
  <si>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</si>
  <si>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</si>
  <si>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</si>
  <si>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</si>
  <si>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</si>
  <si>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</si>
  <si>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</si>
  <si>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</si>
  <si>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</si>
  <si>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</si>
  <si>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</si>
  <si>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</si>
  <si>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</si>
  <si>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</si>
  <si>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</si>
  <si>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</si>
  <si>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</si>
  <si>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</si>
  <si>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</si>
  <si>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</si>
  <si>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</si>
  <si>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</si>
  <si>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</si>
  <si>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</si>
  <si>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</si>
  <si>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</si>
  <si>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</si>
  <si>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</si>
  <si>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</si>
  <si>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</si>
  <si>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</si>
  <si>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</si>
  <si>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</si>
  <si>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</si>
  <si>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</si>
  <si>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</si>
  <si>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</si>
  <si>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</si>
  <si>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</si>
  <si>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</si>
  <si>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</si>
  <si>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</si>
  <si>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</si>
  <si>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</si>
  <si>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</si>
  <si>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</si>
  <si>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</si>
  <si>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</si>
  <si>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</si>
  <si>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</si>
  <si>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</si>
  <si>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</si>
  <si>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</si>
  <si>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</si>
  <si>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</si>
  <si>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</si>
  <si>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</si>
  <si>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</si>
  <si>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</si>
  <si>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</si>
  <si>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</si>
  <si>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</si>
  <si>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</si>
  <si>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</si>
  <si>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</si>
  <si>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</si>
  <si>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</si>
  <si>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</si>
  <si>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</si>
  <si>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</si>
  <si>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</si>
  <si>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</si>
  <si>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</si>
  <si>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</si>
  <si>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</si>
  <si>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</si>
  <si>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</si>
  <si>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</si>
  <si>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</si>
  <si>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</si>
  <si>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</si>
  <si>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</si>
  <si>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</si>
  <si>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</si>
  <si>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</si>
  <si>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</si>
  <si>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</si>
  <si>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</si>
  <si>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</si>
  <si>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</si>
  <si>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</si>
  <si>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</si>
  <si>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</si>
  <si>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</si>
  <si>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</si>
  <si>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</si>
  <si>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</si>
  <si>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</si>
  <si>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</si>
  <si>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</si>
  <si>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</si>
  <si>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</si>
  <si>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</si>
  <si>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</si>
  <si>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</si>
  <si>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</si>
  <si>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</si>
  <si>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</si>
  <si>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</si>
  <si>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</si>
  <si>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</si>
  <si>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</si>
  <si>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</si>
  <si>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</si>
  <si>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</si>
  <si>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</si>
  <si>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</si>
  <si>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</si>
  <si>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</si>
  <si>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</si>
  <si>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</si>
  <si>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</si>
  <si>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</si>
  <si>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</si>
  <si>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</si>
  <si>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</si>
  <si>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</si>
  <si>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</si>
  <si>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</si>
  <si>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</si>
  <si>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</si>
  <si>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</si>
  <si>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</si>
  <si>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</si>
  <si>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</si>
  <si>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</si>
  <si>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</si>
  <si>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</si>
  <si>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</si>
  <si>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</si>
  <si>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</si>
  <si>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</si>
  <si>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</si>
  <si>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</si>
  <si>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</si>
  <si>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</si>
  <si>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</si>
  <si>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</si>
  <si>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</si>
  <si>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</si>
  <si>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</si>
  <si>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</si>
  <si>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</si>
  <si>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</si>
  <si>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</si>
  <si>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</si>
  <si>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</si>
  <si>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</si>
  <si>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</si>
  <si>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</si>
  <si>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</si>
  <si>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</si>
  <si>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</si>
  <si>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</si>
  <si>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</si>
  <si>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</si>
  <si>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</si>
  <si>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</si>
  <si>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</si>
  <si>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</si>
  <si>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</si>
  <si>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</si>
  <si>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</si>
  <si>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</si>
  <si>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</si>
  <si>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</si>
  <si>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</si>
  <si>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</si>
  <si>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</si>
  <si>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</si>
  <si>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</si>
  <si>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</si>
  <si>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</si>
  <si>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</si>
  <si>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</si>
  <si>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</si>
  <si>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</si>
  <si>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</si>
  <si>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</si>
  <si>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</si>
  <si>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</si>
  <si>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</si>
  <si>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</si>
  <si>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</si>
  <si>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</si>
  <si>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</si>
  <si>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</si>
  <si>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</si>
  <si>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</si>
  <si>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</si>
  <si>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</si>
  <si>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</si>
  <si>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</si>
  <si>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</si>
  <si>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</si>
  <si>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</si>
  <si>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</si>
  <si>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</si>
  <si>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</si>
  <si>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</si>
  <si>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</si>
  <si>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</si>
  <si>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</si>
  <si>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</si>
  <si>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</si>
  <si>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</si>
  <si>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</si>
  <si>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</si>
  <si>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</si>
  <si>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</si>
  <si>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</si>
  <si>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</si>
  <si>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</si>
  <si>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</si>
  <si>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</si>
  <si>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</si>
  <si>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</si>
  <si>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</si>
  <si>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</si>
  <si>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</si>
  <si>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</si>
  <si>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</si>
  <si>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</si>
  <si>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</si>
  <si>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</si>
  <si>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</si>
  <si>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</si>
  <si>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</si>
  <si>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</si>
  <si>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</si>
  <si>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</si>
  <si>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</si>
  <si>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</si>
  <si>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</si>
  <si>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</si>
  <si>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</si>
  <si>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</si>
  <si>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</si>
  <si>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</si>
  <si>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</si>
  <si>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</si>
  <si>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</si>
  <si>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</si>
  <si>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</si>
  <si>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</si>
  <si>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</si>
  <si>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</si>
  <si>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</si>
  <si>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</si>
  <si>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</si>
  <si>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</si>
  <si>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</si>
  <si>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</si>
  <si>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</si>
  <si>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</si>
  <si>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</si>
  <si>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</si>
  <si>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</si>
  <si>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</si>
  <si>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</si>
  <si>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</si>
  <si>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</si>
  <si>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</si>
  <si>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</si>
  <si>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</si>
  <si>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</si>
  <si>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</si>
  <si>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</si>
  <si>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</si>
  <si>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</si>
  <si>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</si>
  <si>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</si>
  <si>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</si>
  <si>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</si>
  <si>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</si>
  <si>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</si>
  <si>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</si>
  <si>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</si>
  <si>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</si>
  <si>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</si>
  <si>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</si>
  <si>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</si>
  <si>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</si>
  <si>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</si>
  <si>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</si>
  <si>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</si>
  <si>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</si>
  <si>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</si>
  <si>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</si>
  <si>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</si>
  <si>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</si>
  <si>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</si>
  <si>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</si>
  <si>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</si>
  <si>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</si>
  <si>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</si>
  <si>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</si>
  <si>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</si>
  <si>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</si>
  <si>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</si>
  <si>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</si>
  <si>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</si>
  <si>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</si>
  <si>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</si>
  <si>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</si>
  <si>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</si>
  <si>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</si>
  <si>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</si>
  <si>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</si>
  <si>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</si>
  <si>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</si>
  <si>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</si>
  <si>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</si>
  <si>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</si>
  <si>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</si>
  <si>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</si>
  <si>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</si>
  <si>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</si>
  <si>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</si>
  <si>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</si>
  <si>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</si>
  <si>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</si>
  <si>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</si>
  <si>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</si>
  <si>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</si>
  <si>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</si>
  <si>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</si>
  <si>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</si>
  <si>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</si>
  <si>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</si>
  <si>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</si>
  <si>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</si>
  <si>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</si>
  <si>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</si>
  <si>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</si>
  <si>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</si>
  <si>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</si>
  <si>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</si>
  <si>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</si>
  <si>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</si>
  <si>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</si>
  <si>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</si>
  <si>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</si>
  <si>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</si>
  <si>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</si>
  <si>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</si>
  <si>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</si>
  <si>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</si>
  <si>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</si>
  <si>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</si>
  <si>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</si>
  <si>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</si>
  <si>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</si>
  <si>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</si>
  <si>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</si>
  <si>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</si>
  <si>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</si>
  <si>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</si>
  <si>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</si>
  <si>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</si>
  <si>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</si>
  <si>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</si>
  <si>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</si>
  <si>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</si>
  <si>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</si>
  <si>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</si>
  <si>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</si>
  <si>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</si>
  <si>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</si>
  <si>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</si>
  <si>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</si>
  <si>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</si>
  <si>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</si>
  <si>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</si>
  <si>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</si>
  <si>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</si>
  <si>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</si>
  <si>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</si>
  <si>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</si>
  <si>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</si>
  <si>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</si>
  <si>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</si>
  <si>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</si>
  <si>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</si>
  <si>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</si>
  <si>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</si>
  <si>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</si>
  <si>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</si>
  <si>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</si>
  <si>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</si>
  <si>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</si>
  <si>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</si>
  <si>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</si>
  <si>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</si>
  <si>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</si>
  <si>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</si>
  <si>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</si>
  <si>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</si>
  <si>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</si>
  <si>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</si>
  <si>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</si>
  <si>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</si>
  <si>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</si>
  <si>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</si>
  <si>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</si>
  <si>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</si>
  <si>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</si>
  <si>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</si>
  <si>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</si>
  <si>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</si>
  <si>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</si>
  <si>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</si>
  <si>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</si>
  <si>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</si>
  <si>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</si>
  <si>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</si>
  <si>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</si>
  <si>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</si>
  <si>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</si>
  <si>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</si>
  <si>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</si>
  <si>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</si>
  <si>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</si>
  <si>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</si>
  <si>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</si>
  <si>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</si>
  <si>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</si>
  <si>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</si>
  <si>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</si>
  <si>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</si>
  <si>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</si>
  <si>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</si>
  <si>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</si>
  <si>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</si>
  <si>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</si>
  <si>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</si>
  <si>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</si>
  <si>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</si>
  <si>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</si>
  <si>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</si>
  <si>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</si>
  <si>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</si>
  <si>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</si>
  <si>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</si>
  <si>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</si>
  <si>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</si>
  <si>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</si>
  <si>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</si>
  <si>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</si>
  <si>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</si>
  <si>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</si>
  <si>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</si>
  <si>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</si>
  <si>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</si>
  <si>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</si>
  <si>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</si>
  <si>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</si>
  <si>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</si>
  <si>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</si>
  <si>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</si>
  <si>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</si>
  <si>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</si>
  <si>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</si>
  <si>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</si>
  <si>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</si>
  <si>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</si>
  <si>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</si>
  <si>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</si>
  <si>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</si>
  <si>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</si>
  <si>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</si>
  <si>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</si>
  <si>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</si>
  <si>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</si>
  <si>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</si>
  <si>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</si>
  <si>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</si>
  <si>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</si>
  <si>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</si>
  <si>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</si>
  <si>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</si>
  <si>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</si>
  <si>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</si>
  <si>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</si>
  <si>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</si>
  <si>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</si>
  <si>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</si>
  <si>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</si>
  <si>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</si>
  <si>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</si>
  <si>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</si>
  <si>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</si>
  <si>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</si>
  <si>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</si>
  <si>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</si>
  <si>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</si>
  <si>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</si>
  <si>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</si>
  <si>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</si>
  <si>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</si>
  <si>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</si>
  <si>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</si>
  <si>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</si>
  <si>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</si>
  <si>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</si>
  <si>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</si>
  <si>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</si>
  <si>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</si>
  <si>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</si>
  <si>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</si>
  <si>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</si>
  <si>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</si>
  <si>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</si>
  <si>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</si>
  <si>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</si>
  <si>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</si>
  <si>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</si>
  <si>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</si>
  <si>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</si>
  <si>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</si>
  <si>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</si>
  <si>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</si>
  <si>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</si>
  <si>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</si>
  <si>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</si>
  <si>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</si>
  <si>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</si>
  <si>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</si>
  <si>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</si>
  <si>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</si>
  <si>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</si>
  <si>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</si>
  <si>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</si>
  <si>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</si>
  <si>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</si>
  <si>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</si>
  <si>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</si>
  <si>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</si>
  <si>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</si>
  <si>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</si>
  <si>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</si>
  <si>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</si>
  <si>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</si>
  <si>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</si>
  <si>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</si>
  <si>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</si>
  <si>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</si>
  <si>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</si>
  <si>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</si>
  <si>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</si>
  <si>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</si>
  <si>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</si>
  <si>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</si>
  <si>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</si>
  <si>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</si>
  <si>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</si>
  <si>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</si>
  <si>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</si>
  <si>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</si>
  <si>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</si>
  <si>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</si>
  <si>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</si>
  <si>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</si>
  <si>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</si>
  <si>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</si>
  <si>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</si>
  <si>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</si>
  <si>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</si>
  <si>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</si>
  <si>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</si>
  <si>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</si>
  <si>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</si>
  <si>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</si>
  <si>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</si>
  <si>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</si>
  <si>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</si>
  <si>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</si>
  <si>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</si>
  <si>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</si>
  <si>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</si>
  <si>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</si>
  <si>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</si>
  <si>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</si>
  <si>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</si>
  <si>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</si>
  <si>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</si>
  <si>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</si>
  <si>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</si>
  <si>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</si>
  <si>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</si>
  <si>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</si>
  <si>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</si>
  <si>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</si>
  <si>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</si>
  <si>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</si>
  <si>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</si>
  <si>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</si>
  <si>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</si>
  <si>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</si>
  <si>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</si>
  <si>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</si>
  <si>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</si>
  <si>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</si>
  <si>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</si>
  <si>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</si>
  <si>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</si>
  <si>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</si>
  <si>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</si>
  <si>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</si>
  <si>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</si>
  <si>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</si>
  <si>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</si>
  <si>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</si>
  <si>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</si>
  <si>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</si>
  <si>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</si>
  <si>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</si>
  <si>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</si>
  <si>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</si>
  <si>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</si>
  <si>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</si>
  <si>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</si>
  <si>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</si>
  <si>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</si>
  <si>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</si>
  <si>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</si>
  <si>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</si>
  <si>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</si>
  <si>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</si>
  <si>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</si>
  <si>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</si>
  <si>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</si>
  <si>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</si>
  <si>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</si>
  <si>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</si>
  <si>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</si>
  <si>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</si>
  <si>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</si>
  <si>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</si>
  <si>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</si>
  <si>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</si>
  <si>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</si>
  <si>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</si>
  <si>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</si>
  <si>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</si>
  <si>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</si>
  <si>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</si>
  <si>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</si>
  <si>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</si>
  <si>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</si>
  <si>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</si>
  <si>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</si>
  <si>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</si>
  <si>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</si>
  <si>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</si>
  <si>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</si>
  <si>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</si>
  <si>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</si>
  <si>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</si>
  <si>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</si>
  <si>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</si>
  <si>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</si>
  <si>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</si>
  <si>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</si>
  <si>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</si>
  <si>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</si>
  <si>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</si>
  <si>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</si>
  <si>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</si>
  <si>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</si>
  <si>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</si>
  <si>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</si>
  <si>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</si>
  <si>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</si>
  <si>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</si>
  <si>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</si>
  <si>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</si>
  <si>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</si>
  <si>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</si>
  <si>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</si>
  <si>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</si>
  <si>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</si>
  <si>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</si>
  <si>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</si>
  <si>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</si>
  <si>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</si>
  <si>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</si>
  <si>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</si>
  <si>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</si>
  <si>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</si>
  <si>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</si>
  <si>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</si>
  <si>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</si>
  <si>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</si>
  <si>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</si>
  <si>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</si>
  <si>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</si>
  <si>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</si>
  <si>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</si>
  <si>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</si>
  <si>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</si>
  <si>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</si>
  <si>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</si>
  <si>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</si>
  <si>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</si>
  <si>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</si>
  <si>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</si>
  <si>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</si>
  <si>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</si>
  <si>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</si>
  <si>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</si>
  <si>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</si>
  <si>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</si>
  <si>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</si>
  <si>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</si>
  <si>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</si>
  <si>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</si>
  <si>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</si>
  <si>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</si>
  <si>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</si>
  <si>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</si>
  <si>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</si>
  <si>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</si>
  <si>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</si>
  <si>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</si>
  <si>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</si>
  <si>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</si>
  <si>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</si>
  <si>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</si>
  <si>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</si>
  <si>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</si>
  <si>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</si>
  <si>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</si>
  <si>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</si>
  <si>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</si>
  <si>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</si>
  <si>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</si>
  <si>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</si>
  <si>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</si>
  <si>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</si>
  <si>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</si>
  <si>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</si>
  <si>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</si>
  <si>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</si>
  <si>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</si>
  <si>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</si>
  <si>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</si>
  <si>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</si>
  <si>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</si>
  <si>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</si>
  <si>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</si>
  <si>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</si>
  <si>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</si>
  <si>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</si>
  <si>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</si>
  <si>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</si>
  <si>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</si>
  <si>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</si>
  <si>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</si>
  <si>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</si>
  <si>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</si>
  <si>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</si>
  <si>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</si>
  <si>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</si>
  <si>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</si>
  <si>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</si>
  <si>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</si>
  <si>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</si>
  <si>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</si>
  <si>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</si>
  <si>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</si>
  <si>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</si>
  <si>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</si>
  <si>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</si>
  <si>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</si>
  <si>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</si>
  <si>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</si>
  <si>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</si>
  <si>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</si>
  <si>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</si>
  <si>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</si>
  <si>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</si>
  <si>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</si>
  <si>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</si>
  <si>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</si>
  <si>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</si>
  <si>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</si>
  <si>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</si>
  <si>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</si>
  <si>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</si>
  <si>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</si>
  <si>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</si>
  <si>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</si>
  <si>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</si>
  <si>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</si>
  <si>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</si>
  <si>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</si>
  <si>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</si>
  <si>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</si>
  <si>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</si>
  <si>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</si>
  <si>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</si>
  <si>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</si>
  <si>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</si>
  <si>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</si>
  <si>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</si>
  <si>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</si>
  <si>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</si>
  <si>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</si>
  <si>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</si>
  <si>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</si>
  <si>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</si>
  <si>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</si>
  <si>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</si>
  <si>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</si>
  <si>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</si>
  <si>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</si>
  <si>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</si>
  <si>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</si>
  <si>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</si>
  <si>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</si>
  <si>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</si>
  <si>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</si>
  <si>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</si>
  <si>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</si>
  <si>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</si>
  <si>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</si>
  <si>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</si>
  <si>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</si>
  <si>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</si>
  <si>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</si>
  <si>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</si>
  <si>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</si>
  <si>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</si>
  <si>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</si>
  <si>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</si>
  <si>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</si>
  <si>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</si>
  <si>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</si>
  <si>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</si>
  <si>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</si>
  <si>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</si>
  <si>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</si>
  <si>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</si>
  <si>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</si>
  <si>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</si>
  <si>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</si>
  <si>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</si>
  <si>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</si>
  <si>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</si>
  <si>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</si>
  <si>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</si>
  <si>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</si>
  <si>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</si>
  <si>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</si>
  <si>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</si>
  <si>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</si>
  <si>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</si>
  <si>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</si>
  <si>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</si>
  <si>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</si>
  <si>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</si>
  <si>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</si>
  <si>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</si>
  <si>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</si>
  <si>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</si>
  <si>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</si>
  <si>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</si>
  <si>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</si>
  <si>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</si>
  <si>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</si>
  <si>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</si>
  <si>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</si>
  <si>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</si>
  <si>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</si>
  <si>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</si>
  <si>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</si>
  <si>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</si>
  <si>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</si>
  <si>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</si>
  <si>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</si>
  <si>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</si>
  <si>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</si>
  <si>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</si>
  <si>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</si>
  <si>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</si>
  <si>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</si>
  <si>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</si>
  <si>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</si>
  <si>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</si>
  <si>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</si>
  <si>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</si>
  <si>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</si>
  <si>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</si>
  <si>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</si>
  <si>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</si>
  <si>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</si>
  <si>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</si>
  <si>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</si>
  <si>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</si>
  <si>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</si>
  <si>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</si>
  <si>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</si>
  <si>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</si>
  <si>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</si>
  <si>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</si>
  <si>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</si>
  <si>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</si>
  <si>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</si>
  <si>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</si>
  <si>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</si>
  <si>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</si>
  <si>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</si>
  <si>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</si>
  <si>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</si>
  <si>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</si>
  <si>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</si>
  <si>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</si>
  <si>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</si>
  <si>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</si>
  <si>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</si>
  <si>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</si>
  <si>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</si>
  <si>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</si>
  <si>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</si>
  <si>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</si>
  <si>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</si>
  <si>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</si>
  <si>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</si>
  <si>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</si>
  <si>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</si>
  <si>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</si>
  <si>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</si>
  <si>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</si>
  <si>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</si>
  <si>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</si>
  <si>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</si>
  <si>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</si>
  <si>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</si>
  <si>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</si>
  <si>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</si>
  <si>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</si>
  <si>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</si>
  <si>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</si>
  <si>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</si>
  <si>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</si>
  <si>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</si>
  <si>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</si>
  <si>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</si>
  <si>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</si>
  <si>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</si>
  <si>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</si>
  <si>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</si>
  <si>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</si>
  <si>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</si>
  <si>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</si>
  <si>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</si>
  <si>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</si>
  <si>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</si>
  <si>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</si>
  <si>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</si>
  <si>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</si>
  <si>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</si>
  <si>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</si>
  <si>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</si>
  <si>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</si>
  <si>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</si>
  <si>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</si>
  <si>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</si>
  <si>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</si>
  <si>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</si>
  <si>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</si>
  <si>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</si>
  <si>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</si>
  <si>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</si>
  <si>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</si>
  <si>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</si>
  <si>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</si>
  <si>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</si>
  <si>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</si>
  <si>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</si>
  <si>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</si>
  <si>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</si>
  <si>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</si>
  <si>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</si>
  <si>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</si>
  <si>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</si>
  <si>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</si>
  <si>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</si>
  <si>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</si>
  <si>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</si>
  <si>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</si>
  <si>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</si>
  <si>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</si>
  <si>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</si>
  <si>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</si>
  <si>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</si>
  <si>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</si>
  <si>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</si>
  <si>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</si>
  <si>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</si>
  <si>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</si>
  <si>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</si>
  <si>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</si>
  <si>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</si>
  <si>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</si>
  <si>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</si>
  <si>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</si>
  <si>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</si>
  <si>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</si>
  <si>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</si>
  <si>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</si>
  <si>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</si>
  <si>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</si>
  <si>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</si>
  <si>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</si>
  <si>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</si>
  <si>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</si>
  <si>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</si>
  <si>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</si>
  <si>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</si>
  <si>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</si>
  <si>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</si>
  <si>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</si>
  <si>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</si>
  <si>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</si>
  <si>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</si>
  <si>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</si>
  <si>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</si>
  <si>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</si>
  <si>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</si>
  <si>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</si>
  <si>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</si>
  <si>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</si>
  <si>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</si>
  <si>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</si>
  <si>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</si>
  <si>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</si>
  <si>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</si>
  <si>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</si>
  <si>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</si>
  <si>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</si>
  <si>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</si>
  <si>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</si>
  <si>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</si>
  <si>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</si>
  <si>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</si>
  <si>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</si>
  <si>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</si>
  <si>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</si>
  <si>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</si>
  <si>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</si>
  <si>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</si>
  <si>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</si>
  <si>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</si>
  <si>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</si>
  <si>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</si>
  <si>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</si>
  <si>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</si>
  <si>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</si>
  <si>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</si>
  <si>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</si>
  <si>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</si>
  <si>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</si>
  <si>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</si>
  <si>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</si>
  <si>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</si>
  <si>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</si>
  <si>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</si>
  <si>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</si>
  <si>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</si>
  <si>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</si>
  <si>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</si>
  <si>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</si>
  <si>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</si>
  <si>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</si>
  <si>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</si>
  <si>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</si>
  <si>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</si>
  <si>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</si>
  <si>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</si>
  <si>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</si>
  <si>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</si>
  <si>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</si>
  <si>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</si>
  <si>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</si>
  <si>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</si>
  <si>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</si>
  <si>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</si>
  <si>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</si>
  <si>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</si>
  <si>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</si>
  <si>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</si>
  <si>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</si>
  <si>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</si>
  <si>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</si>
  <si>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</si>
  <si>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</si>
  <si>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</si>
  <si>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</si>
  <si>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</si>
  <si>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</si>
  <si>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</si>
  <si>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</si>
  <si>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</si>
  <si>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</si>
  <si>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</si>
  <si>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</si>
  <si>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</si>
  <si>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</si>
  <si>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</si>
  <si>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</si>
  <si>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</si>
  <si>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</si>
  <si>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</si>
  <si>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</si>
  <si>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</si>
  <si>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</si>
  <si>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</si>
  <si>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</si>
  <si>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</si>
  <si>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</si>
  <si>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</si>
  <si>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</si>
  <si>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</si>
  <si>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</si>
  <si>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</si>
  <si>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</si>
  <si>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</si>
  <si>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</si>
  <si>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</si>
  <si>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</si>
  <si>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</si>
  <si>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</si>
  <si>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</si>
  <si>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</si>
  <si>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</si>
  <si>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</si>
  <si>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</si>
  <si>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</si>
  <si>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</si>
  <si>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</si>
  <si>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</si>
  <si>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</si>
  <si>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</si>
  <si>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</si>
  <si>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</si>
  <si>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</si>
  <si>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</si>
  <si>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</si>
  <si>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</si>
  <si>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</si>
  <si>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</si>
  <si>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</si>
  <si>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</si>
  <si>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</si>
  <si>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</si>
  <si>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</si>
  <si>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</si>
  <si>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</si>
  <si>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</si>
  <si>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</si>
  <si>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</si>
  <si>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</si>
  <si>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</si>
  <si>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</si>
  <si>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</si>
  <si>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</si>
  <si>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</si>
  <si>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</si>
  <si>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</si>
  <si>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</si>
  <si>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</si>
  <si>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</si>
  <si>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</si>
  <si>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</si>
  <si>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</si>
  <si>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</si>
  <si>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</si>
  <si>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</si>
  <si>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</si>
  <si>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</si>
  <si>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</si>
  <si>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</si>
  <si>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</si>
  <si>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</si>
  <si>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</si>
  <si>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</si>
  <si>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</si>
  <si>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</si>
  <si>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</si>
  <si>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</si>
  <si>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</si>
  <si>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</si>
  <si>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</si>
  <si>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</si>
  <si>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</si>
  <si>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</si>
  <si>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</si>
  <si>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</si>
  <si>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</si>
  <si>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</si>
  <si>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</si>
  <si>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</si>
  <si>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</si>
  <si>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</si>
  <si>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</si>
  <si>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</si>
  <si>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</si>
  <si>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</si>
  <si>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</si>
  <si>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</si>
  <si>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</si>
  <si>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</si>
  <si>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</si>
  <si>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</si>
  <si>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</si>
  <si>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</si>
  <si>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</si>
  <si>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</si>
  <si>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</si>
  <si>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</si>
  <si>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</si>
  <si>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</si>
  <si>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</si>
  <si>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</si>
  <si>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</si>
  <si>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</si>
  <si>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</si>
  <si>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</si>
  <si>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</si>
  <si>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</si>
  <si>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</si>
  <si>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</si>
  <si>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</si>
  <si>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</si>
  <si>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</si>
  <si>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</si>
  <si>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</si>
  <si>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</si>
  <si>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</si>
  <si>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</si>
  <si>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</si>
  <si>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</si>
  <si>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</si>
  <si>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</si>
  <si>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</si>
  <si>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</si>
  <si>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</si>
  <si>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</si>
  <si>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</si>
  <si>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</si>
  <si>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</si>
  <si>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</si>
  <si>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</si>
  <si>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</si>
  <si>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</si>
  <si>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</si>
  <si>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</si>
  <si>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</si>
  <si>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</si>
  <si>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</si>
  <si>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</si>
  <si>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</si>
  <si>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</si>
  <si>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</si>
  <si>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</si>
  <si>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</si>
  <si>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</si>
  <si>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</si>
  <si>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</si>
  <si>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</si>
  <si>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</si>
  <si>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</si>
  <si>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</si>
  <si>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</si>
  <si>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</si>
  <si>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</si>
  <si>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</si>
  <si>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</si>
  <si>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</si>
  <si>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</si>
  <si>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</si>
  <si>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</si>
  <si>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</si>
  <si>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</si>
  <si>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</si>
  <si>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</si>
  <si>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</si>
  <si>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</si>
  <si>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</si>
  <si>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</si>
  <si>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</si>
  <si>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</si>
  <si>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</si>
  <si>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</si>
  <si>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</si>
  <si>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</si>
  <si>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</si>
  <si>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</si>
  <si>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</si>
  <si>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</si>
  <si>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</si>
  <si>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</si>
  <si>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</si>
  <si>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</si>
  <si>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</si>
  <si>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</si>
  <si>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</si>
  <si>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</si>
  <si>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</si>
  <si>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</si>
  <si>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</si>
  <si>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</si>
  <si>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</si>
  <si>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</si>
  <si>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</si>
  <si>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</si>
  <si>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</si>
  <si>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</si>
  <si>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</si>
  <si>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</si>
  <si>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</si>
  <si>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</si>
  <si>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</si>
  <si>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</si>
  <si>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</si>
  <si>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</si>
  <si>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</si>
  <si>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</si>
  <si>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</si>
  <si>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</si>
  <si>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</si>
  <si>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</si>
  <si>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</si>
  <si>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</si>
  <si>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</si>
  <si>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</si>
  <si>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</si>
  <si>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</si>
  <si>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</si>
  <si>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</si>
  <si>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</si>
  <si>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</si>
  <si>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</si>
  <si>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</si>
  <si>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</si>
  <si>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</si>
  <si>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</si>
  <si>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</si>
  <si>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</si>
  <si>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</si>
  <si>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</si>
  <si>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</si>
  <si>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</si>
  <si>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</si>
  <si>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</si>
  <si>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</si>
  <si>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</si>
  <si>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</si>
  <si>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</si>
  <si>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</si>
  <si>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</si>
  <si>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</si>
  <si>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</si>
  <si>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</si>
  <si>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</si>
  <si>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</si>
  <si>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</si>
  <si>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</si>
  <si>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</si>
  <si>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</si>
  <si>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</si>
  <si>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</si>
  <si>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</si>
  <si>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</si>
  <si>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</si>
  <si>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</si>
  <si>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</si>
  <si>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</si>
  <si>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</si>
  <si>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</si>
  <si>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</si>
  <si>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</si>
  <si>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</si>
  <si>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</si>
  <si>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</si>
  <si>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</si>
  <si>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</si>
  <si>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</si>
  <si>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</si>
  <si>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</si>
  <si>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</si>
  <si>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</si>
  <si>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</si>
  <si>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</si>
  <si>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</si>
  <si>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</si>
  <si>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</si>
  <si>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</si>
  <si>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</si>
  <si>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</si>
  <si>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</si>
  <si>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</si>
  <si>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</si>
  <si>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</si>
  <si>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</si>
  <si>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</si>
  <si>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</si>
  <si>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</si>
  <si>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</si>
  <si>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</si>
  <si>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</si>
  <si>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</si>
  <si>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</si>
  <si>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</si>
  <si>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</si>
  <si>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</si>
  <si>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</si>
  <si>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</si>
  <si>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</si>
  <si>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</si>
  <si>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</si>
  <si>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</si>
  <si>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</si>
  <si>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</si>
  <si>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</si>
  <si>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</si>
  <si>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</si>
  <si>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</si>
  <si>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</si>
  <si>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</si>
  <si>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</si>
  <si>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</si>
  <si>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</si>
  <si>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</si>
  <si>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</si>
  <si>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</si>
  <si>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</si>
  <si>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</si>
  <si>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</si>
  <si>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</si>
  <si>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</si>
  <si>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</si>
  <si>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</si>
  <si>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</si>
  <si>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</si>
  <si>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</si>
  <si>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</si>
  <si>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</si>
  <si>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</si>
  <si>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</si>
  <si>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</si>
  <si>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</si>
  <si>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</si>
  <si>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</si>
  <si>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</si>
  <si>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</si>
  <si>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</si>
  <si>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</si>
  <si>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</si>
  <si>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</si>
  <si>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</si>
  <si>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</si>
  <si>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</si>
  <si>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</si>
  <si>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</si>
  <si>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</si>
  <si>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</si>
  <si>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</si>
  <si>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</si>
  <si>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</si>
  <si>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</si>
  <si>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</si>
  <si>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</si>
  <si>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</si>
  <si>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</si>
  <si>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</si>
  <si>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</si>
  <si>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</si>
  <si>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</si>
  <si>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</si>
  <si>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</si>
  <si>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</si>
  <si>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</si>
  <si>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</si>
  <si>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</si>
  <si>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</si>
  <si>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</si>
  <si>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</si>
  <si>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</si>
  <si>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</si>
  <si>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</si>
  <si>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</si>
  <si>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</si>
  <si>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</si>
  <si>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</si>
  <si>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</si>
  <si>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</si>
  <si>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</si>
  <si>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</si>
  <si>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</si>
  <si>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</si>
  <si>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</si>
  <si>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</si>
  <si>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</si>
  <si>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</si>
  <si>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</si>
  <si>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</si>
  <si>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</si>
  <si>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</si>
  <si>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</si>
  <si>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</si>
  <si>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</si>
  <si>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</si>
  <si>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</si>
  <si>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</si>
  <si>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</si>
  <si>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</si>
  <si>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</si>
  <si>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</si>
  <si>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</si>
  <si>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</si>
  <si>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</si>
  <si>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</si>
  <si>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</si>
  <si>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</si>
  <si>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</si>
  <si>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</si>
  <si>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</si>
  <si>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</si>
  <si>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</si>
  <si>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</si>
  <si>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</si>
  <si>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</si>
  <si>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</si>
  <si>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</si>
  <si>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</si>
  <si>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</si>
  <si>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</si>
  <si>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</si>
  <si>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</si>
  <si>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</si>
  <si>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</si>
  <si>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</si>
  <si>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</si>
  <si>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</si>
  <si>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</si>
  <si>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</si>
  <si>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</si>
  <si>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</si>
  <si>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</si>
  <si>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</si>
  <si>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</si>
  <si>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</si>
  <si>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</si>
  <si>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</si>
  <si>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</si>
  <si>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</si>
  <si>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</si>
  <si>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</si>
  <si>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</si>
  <si>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</si>
  <si>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</si>
  <si>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</si>
  <si>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</si>
  <si>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</si>
  <si>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</si>
  <si>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</si>
  <si>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</si>
  <si>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</si>
  <si>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</si>
  <si>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</si>
  <si>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</si>
  <si>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</si>
  <si>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</si>
  <si>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</si>
  <si>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</si>
  <si>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</si>
  <si>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</si>
  <si>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</si>
  <si>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</si>
  <si>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</si>
  <si>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</si>
  <si>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</si>
  <si>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</si>
  <si>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</si>
  <si>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</si>
  <si>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</si>
  <si>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</si>
  <si>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</si>
  <si>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</si>
  <si>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</si>
  <si>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</si>
  <si>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</si>
  <si>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</si>
  <si>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</si>
  <si>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</si>
  <si>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</si>
  <si>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</si>
  <si>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</si>
  <si>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</si>
  <si>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</si>
  <si>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</si>
  <si>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</si>
  <si>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</si>
  <si>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</si>
  <si>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</si>
  <si>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</si>
  <si>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</si>
  <si>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</si>
  <si>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</si>
  <si>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</si>
  <si>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</si>
  <si>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</si>
  <si>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</si>
  <si>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</si>
  <si>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</si>
  <si>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</si>
  <si>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</si>
  <si>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</si>
  <si>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</si>
  <si>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</si>
  <si>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</si>
  <si>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</si>
  <si>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</si>
  <si>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</si>
  <si>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</si>
  <si>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</si>
  <si>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</si>
  <si>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</si>
  <si>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</si>
  <si>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</si>
  <si>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</si>
  <si>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</si>
  <si>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</si>
  <si>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</si>
  <si>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</si>
  <si>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</si>
  <si>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</si>
  <si>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</si>
  <si>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</si>
  <si>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</si>
  <si>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</si>
  <si>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</si>
  <si>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</si>
  <si>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</si>
  <si>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</si>
  <si>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</si>
  <si>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</si>
  <si>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</si>
  <si>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</si>
  <si>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</si>
  <si>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</si>
  <si>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</si>
  <si>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</si>
  <si>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</si>
  <si>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</si>
  <si>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</si>
  <si>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</si>
  <si>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</si>
  <si>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</si>
  <si>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</si>
  <si>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</si>
  <si>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</si>
  <si>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</si>
  <si>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</si>
  <si>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</si>
  <si>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</si>
  <si>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</si>
  <si>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</si>
  <si>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</si>
  <si>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</si>
  <si>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</si>
  <si>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</si>
  <si>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</si>
  <si>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</si>
  <si>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</si>
  <si>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</si>
  <si>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</si>
  <si>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</si>
  <si>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</si>
  <si>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</si>
  <si>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</si>
  <si>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</si>
  <si>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</si>
  <si>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</si>
  <si>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</si>
  <si>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</si>
  <si>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</si>
  <si>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</si>
  <si>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</si>
  <si>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</si>
  <si>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</si>
  <si>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</si>
  <si>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</si>
  <si>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</si>
  <si>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</si>
  <si>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</si>
  <si>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</si>
  <si>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</si>
  <si>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</si>
  <si>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</si>
  <si>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</si>
  <si>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</si>
  <si>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</si>
  <si>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</si>
  <si>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</si>
  <si>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</si>
  <si>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</si>
  <si>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</si>
  <si>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</si>
  <si>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</si>
  <si>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</si>
  <si>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</si>
  <si>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</si>
  <si>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</si>
  <si>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</si>
  <si>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</si>
  <si>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</si>
  <si>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</si>
  <si>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</si>
  <si>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</si>
  <si>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</si>
  <si>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</si>
  <si>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</si>
  <si>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</si>
  <si>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</si>
  <si>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</si>
  <si>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</si>
  <si>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</si>
  <si>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</si>
  <si>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</si>
  <si>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</si>
  <si>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</si>
  <si>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</si>
  <si>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</si>
  <si>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</si>
  <si>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</si>
  <si>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</si>
  <si>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</si>
  <si>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</si>
  <si>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</si>
  <si>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</si>
  <si>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</si>
  <si>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</si>
  <si>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</si>
  <si>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</si>
  <si>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</si>
  <si>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</si>
  <si>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</si>
  <si>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</si>
  <si>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</si>
  <si>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</si>
  <si>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</si>
  <si>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</si>
  <si>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</si>
  <si>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</si>
  <si>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</si>
  <si>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</si>
  <si>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</si>
  <si>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</si>
  <si>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</si>
  <si>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</si>
  <si>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</si>
  <si>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</si>
  <si>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</si>
  <si>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</si>
  <si>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</si>
  <si>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</si>
  <si>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</si>
  <si>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</si>
  <si>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</si>
  <si>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</si>
  <si>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</si>
  <si>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</si>
  <si>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</si>
  <si>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</si>
  <si>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</si>
  <si>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</si>
  <si>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</si>
  <si>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</si>
  <si>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</si>
  <si>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</si>
  <si>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</si>
  <si>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</si>
  <si>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</si>
  <si>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</si>
  <si>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</si>
  <si>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</si>
  <si>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</si>
  <si>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</si>
  <si>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</si>
  <si>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</si>
  <si>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</si>
  <si>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</si>
  <si>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</si>
  <si>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</si>
  <si>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</si>
  <si>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</si>
  <si>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</si>
  <si>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</si>
  <si>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</si>
  <si>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</si>
  <si>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</si>
  <si>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</si>
  <si>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</si>
  <si>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</si>
  <si>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</si>
  <si>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</si>
  <si>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</si>
  <si>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</si>
  <si>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</si>
  <si>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</si>
  <si>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</si>
  <si>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</si>
  <si>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</si>
  <si>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</si>
  <si>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</si>
  <si>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</si>
  <si>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</si>
  <si>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</si>
  <si>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</si>
  <si>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</si>
  <si>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</si>
  <si>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</si>
  <si>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</si>
  <si>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</si>
  <si>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</si>
  <si>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</si>
  <si>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</si>
  <si>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</si>
  <si>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</si>
  <si>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</si>
  <si>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</si>
  <si>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</si>
  <si>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</si>
  <si>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</si>
  <si>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</si>
  <si>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</si>
  <si>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</si>
  <si>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</si>
  <si>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</si>
  <si>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</si>
  <si>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</si>
  <si>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</si>
  <si>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</si>
  <si>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</si>
  <si>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</si>
  <si>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</si>
  <si>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</si>
  <si>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</si>
  <si>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</si>
  <si>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</si>
  <si>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</si>
  <si>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</si>
  <si>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</si>
  <si>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</si>
  <si>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</si>
  <si>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</si>
  <si>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</si>
  <si>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</si>
  <si>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</si>
  <si>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</si>
  <si>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</si>
  <si>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</si>
  <si>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</si>
  <si>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</si>
  <si>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</si>
  <si>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</si>
  <si>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</si>
  <si>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</si>
  <si>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</si>
  <si>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</si>
  <si>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</si>
  <si>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</si>
  <si>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</si>
  <si>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</si>
  <si>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</si>
  <si>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</si>
  <si>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</si>
  <si>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</si>
  <si>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</si>
  <si>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</si>
  <si>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</si>
  <si>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</si>
  <si>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</si>
  <si>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</si>
  <si>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</si>
  <si>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</si>
  <si>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</si>
  <si>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</si>
  <si>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</si>
  <si>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</si>
  <si>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</si>
  <si>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</si>
  <si>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</si>
  <si>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</si>
  <si>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</si>
  <si>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</si>
  <si>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</si>
  <si>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</si>
  <si>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</si>
  <si>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</si>
  <si>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</si>
  <si>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</si>
  <si>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</si>
  <si>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</si>
  <si>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</si>
  <si>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</si>
  <si>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</si>
  <si>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</si>
  <si>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</si>
  <si>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</si>
  <si>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</si>
  <si>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</si>
  <si>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</si>
  <si>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</si>
  <si>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</si>
  <si>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</si>
  <si>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</si>
  <si>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</si>
  <si>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</si>
  <si>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</si>
  <si>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</si>
  <si>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</si>
  <si>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</si>
  <si>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</si>
  <si>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</si>
  <si>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</si>
  <si>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</si>
  <si>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</si>
  <si>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</si>
  <si>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</si>
  <si>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</si>
  <si>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</si>
  <si>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</si>
  <si>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</si>
  <si>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</si>
  <si>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</si>
  <si>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</si>
  <si>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</si>
  <si>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</si>
  <si>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</si>
  <si>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</si>
  <si>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</si>
  <si>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</si>
  <si>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</si>
  <si>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</si>
  <si>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</si>
  <si>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</si>
  <si>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</si>
  <si>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</si>
  <si>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</si>
  <si>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</si>
  <si>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</si>
  <si>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</si>
  <si>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</si>
  <si>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</si>
  <si>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</si>
  <si>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</si>
  <si>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</si>
  <si>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</si>
  <si>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</si>
  <si>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</si>
  <si>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</si>
  <si>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</si>
  <si>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</si>
  <si>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</si>
  <si>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</si>
  <si>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</si>
  <si>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</si>
  <si>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</si>
  <si>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</si>
  <si>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</si>
  <si>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</si>
  <si>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</si>
  <si>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</si>
  <si>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</si>
  <si>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</si>
  <si>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</si>
  <si>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</si>
  <si>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</si>
  <si>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</si>
  <si>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</si>
  <si>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</si>
  <si>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</si>
  <si>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</si>
  <si>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</si>
  <si>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</si>
  <si>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</si>
  <si>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</si>
  <si>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</si>
  <si>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</si>
  <si>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</si>
  <si>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</si>
  <si>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</si>
  <si>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</si>
  <si>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</si>
  <si>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</si>
  <si>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</si>
  <si>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</si>
  <si>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</si>
  <si>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</si>
  <si>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</si>
  <si>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</si>
  <si>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</si>
  <si>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</si>
  <si>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</si>
  <si>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</si>
  <si>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</si>
  <si>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</si>
  <si>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</si>
  <si>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</si>
  <si>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</si>
  <si>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</si>
  <si>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</si>
  <si>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</si>
  <si>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</si>
  <si>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</si>
  <si>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</si>
  <si>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</si>
  <si>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</si>
  <si>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</si>
  <si>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</si>
  <si>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</si>
  <si>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</si>
  <si>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</si>
  <si>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</si>
  <si>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</si>
  <si>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</si>
  <si>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</si>
  <si>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</si>
  <si>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</si>
  <si>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</si>
  <si>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</si>
  <si>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</si>
  <si>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</si>
  <si>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</si>
  <si>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</si>
  <si>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</si>
  <si>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</si>
  <si>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</si>
  <si>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</si>
  <si>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</si>
  <si>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</si>
  <si>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</si>
  <si>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</si>
  <si>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</si>
  <si>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</si>
  <si>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</si>
  <si>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</si>
  <si>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</si>
  <si>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</si>
  <si>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</si>
  <si>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</si>
  <si>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</si>
  <si>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</si>
  <si>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</si>
  <si>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</si>
  <si>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</si>
  <si>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</si>
  <si>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</si>
  <si>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</si>
  <si>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</si>
  <si>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</si>
  <si>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</si>
  <si>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</si>
  <si>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</si>
  <si>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</si>
  <si>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</si>
  <si>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</si>
  <si>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</si>
  <si>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</si>
  <si>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</si>
  <si>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</si>
  <si>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</si>
  <si>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</si>
  <si>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</si>
  <si>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</si>
  <si>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</si>
  <si>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</si>
  <si>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</si>
  <si>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</si>
  <si>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</si>
  <si>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</si>
  <si>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</si>
  <si>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</si>
  <si>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</si>
  <si>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</si>
  <si>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</si>
  <si>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</si>
  <si>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</si>
  <si>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</si>
  <si>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</si>
  <si>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</si>
  <si>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</si>
  <si>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</si>
  <si>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</si>
  <si>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</si>
  <si>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</si>
  <si>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</si>
  <si>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</si>
  <si>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</si>
  <si>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</si>
  <si>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</si>
  <si>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</si>
  <si>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</si>
  <si>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</si>
  <si>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</si>
  <si>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</si>
  <si>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</si>
  <si>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</si>
  <si>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</si>
  <si>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</si>
  <si>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</si>
  <si>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</si>
  <si>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</si>
  <si>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</si>
  <si>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</si>
  <si>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</si>
  <si>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</si>
  <si>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</si>
  <si>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</si>
  <si>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</si>
  <si>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</si>
  <si>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</si>
  <si>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</si>
  <si>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</si>
  <si>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</si>
  <si>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</si>
  <si>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</si>
  <si>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</si>
  <si>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</si>
  <si>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</si>
  <si>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</si>
  <si>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</si>
  <si>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</si>
  <si>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</si>
  <si>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</si>
  <si>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</si>
  <si>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</si>
  <si>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</si>
  <si>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</si>
  <si>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</si>
  <si>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</si>
  <si>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</si>
  <si>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</si>
  <si>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</si>
  <si>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</si>
  <si>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</si>
  <si>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</si>
  <si>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</si>
  <si>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</si>
  <si>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</si>
  <si>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</si>
  <si>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</si>
  <si>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</si>
  <si>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</si>
  <si>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</si>
  <si>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</si>
  <si>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</si>
  <si>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</si>
  <si>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</si>
  <si>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</si>
  <si>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</si>
  <si>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</si>
  <si>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</si>
  <si>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</si>
  <si>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</si>
  <si>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</si>
  <si>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</si>
  <si>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</si>
  <si>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</si>
  <si>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</si>
  <si>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</si>
  <si>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</si>
  <si>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</si>
  <si>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</si>
  <si>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</si>
  <si>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</si>
  <si>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</si>
  <si>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</si>
  <si>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</si>
  <si>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</si>
  <si>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</si>
  <si>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</si>
  <si>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</si>
  <si>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</si>
  <si>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</si>
  <si>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</si>
  <si>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</si>
  <si>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</si>
  <si>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</si>
  <si>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</si>
  <si>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</si>
  <si>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</si>
  <si>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</si>
  <si>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</si>
  <si>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</si>
  <si>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</si>
  <si>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</si>
  <si>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</si>
  <si>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</si>
  <si>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</si>
  <si>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</si>
  <si>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</si>
  <si>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</si>
  <si>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</si>
  <si>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</si>
  <si>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</si>
  <si>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</si>
  <si>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</si>
  <si>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</si>
  <si>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</si>
  <si>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</si>
  <si>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</si>
  <si>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</si>
  <si>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</si>
  <si>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</si>
  <si>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</si>
  <si>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</si>
  <si>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</si>
  <si>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</si>
  <si>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</si>
  <si>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</si>
  <si>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</si>
  <si>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</si>
  <si>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</si>
  <si>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</si>
  <si>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</si>
  <si>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</si>
  <si>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</si>
  <si>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</si>
  <si>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</si>
  <si>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</si>
  <si>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</si>
  <si>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</si>
  <si>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</si>
  <si>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</si>
  <si>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</si>
  <si>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</si>
  <si>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</si>
  <si>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</si>
  <si>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</si>
  <si>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</si>
  <si>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</si>
  <si>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</si>
  <si>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</si>
  <si>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</si>
  <si>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</si>
  <si>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</si>
  <si>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</si>
  <si>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</si>
  <si>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</si>
  <si>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</si>
  <si>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</si>
  <si>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</si>
  <si>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</si>
  <si>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</si>
  <si>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</si>
  <si>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</si>
  <si>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</si>
  <si>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</si>
  <si>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</si>
  <si>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</si>
  <si>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</si>
  <si>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</si>
  <si>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</si>
  <si>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</si>
  <si>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</si>
  <si>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</si>
  <si>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</si>
  <si>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</si>
  <si>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</si>
  <si>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</si>
  <si>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</si>
  <si>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</si>
  <si>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</si>
  <si>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</si>
  <si>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</si>
  <si>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</si>
  <si>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</si>
  <si>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</si>
  <si>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</si>
  <si>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</si>
  <si>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</si>
  <si>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</si>
  <si>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</si>
  <si>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</si>
  <si>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</si>
  <si>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</si>
  <si>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</si>
  <si>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</si>
  <si>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</si>
  <si>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</si>
  <si>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</si>
  <si>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</si>
  <si>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</si>
  <si>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</si>
  <si>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</si>
  <si>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</si>
  <si>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</si>
  <si>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</si>
  <si>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</si>
  <si>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</si>
  <si>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</si>
  <si>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</si>
  <si>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</si>
  <si>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</si>
  <si>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</si>
  <si>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</si>
  <si>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</si>
  <si>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</si>
  <si>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</si>
  <si>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</si>
  <si>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</si>
  <si>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</si>
  <si>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</si>
  <si>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</si>
  <si>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</si>
  <si>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</si>
  <si>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</si>
  <si>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</si>
  <si>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</si>
  <si>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</si>
  <si>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</si>
  <si>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</si>
  <si>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</si>
  <si>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</si>
  <si>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</si>
  <si>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</si>
  <si>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</si>
  <si>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</si>
  <si>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</si>
  <si>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</si>
  <si>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</si>
  <si>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</si>
  <si>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</si>
  <si>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</si>
  <si>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</si>
  <si>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</si>
  <si>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</si>
  <si>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</si>
  <si>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</si>
  <si>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</si>
  <si>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</si>
  <si>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</si>
  <si>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</si>
  <si>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</si>
  <si>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</si>
  <si>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</si>
  <si>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</si>
  <si>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</si>
  <si>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</si>
  <si>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</si>
  <si>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</si>
  <si>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</si>
  <si>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</si>
  <si>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</si>
  <si>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</si>
  <si>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</si>
  <si>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</si>
  <si>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</si>
  <si>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</si>
  <si>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</si>
  <si>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</si>
  <si>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</si>
  <si>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</si>
  <si>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</si>
  <si>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</si>
  <si>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</si>
  <si>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</si>
  <si>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</si>
  <si>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</si>
  <si>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</si>
  <si>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</si>
  <si>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</si>
  <si>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</si>
  <si>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</si>
  <si>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</si>
  <si>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</si>
  <si>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</si>
  <si>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</si>
  <si>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</si>
  <si>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</si>
  <si>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</si>
  <si>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</si>
  <si>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</si>
  <si>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</si>
  <si>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</si>
  <si>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</si>
  <si>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</si>
  <si>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</si>
  <si>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</si>
  <si>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</si>
  <si>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</si>
  <si>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</si>
  <si>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</si>
  <si>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</si>
  <si>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</si>
  <si>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</si>
  <si>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</si>
  <si>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</si>
  <si>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</si>
  <si>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</si>
  <si>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</si>
  <si>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</si>
  <si>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</si>
  <si>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</si>
  <si>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</si>
  <si>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</si>
  <si>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</si>
  <si>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</si>
  <si>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</si>
  <si>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</si>
  <si>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</si>
  <si>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</si>
  <si>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</si>
  <si>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</si>
  <si>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</si>
  <si>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</si>
  <si>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</si>
  <si>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</si>
  <si>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</si>
  <si>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</si>
  <si>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</si>
  <si>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</si>
  <si>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</si>
  <si>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</si>
  <si>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</si>
  <si>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</si>
  <si>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</si>
  <si>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</si>
  <si>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</si>
  <si>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</si>
  <si>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</si>
  <si>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</si>
  <si>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</si>
  <si>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</si>
  <si>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</si>
  <si>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</si>
  <si>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</si>
  <si>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</si>
  <si>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</si>
  <si>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</si>
  <si>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</si>
  <si>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</si>
  <si>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</si>
  <si>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</si>
  <si>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</si>
  <si>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</si>
  <si>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</si>
  <si>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</si>
  <si>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</si>
  <si>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</si>
  <si>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</si>
  <si>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</si>
  <si>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</si>
  <si>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</si>
  <si>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</si>
  <si>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</si>
  <si>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</si>
  <si>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</si>
  <si>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</si>
  <si>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</si>
  <si>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</si>
  <si>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</si>
  <si>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</si>
  <si>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</si>
  <si>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</si>
  <si>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</si>
  <si>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</si>
  <si>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</si>
  <si>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</si>
  <si>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</si>
  <si>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</si>
  <si>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</si>
  <si>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</si>
  <si>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</si>
  <si>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</si>
  <si>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</si>
  <si>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</si>
  <si>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</si>
  <si>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</si>
  <si>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</si>
  <si>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</si>
  <si>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</si>
  <si>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</si>
  <si>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</si>
  <si>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</si>
  <si>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</si>
  <si>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</si>
  <si>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</si>
  <si>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</si>
  <si>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</si>
  <si>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</si>
  <si>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</si>
  <si>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</si>
  <si>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</si>
  <si>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</si>
  <si>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</si>
  <si>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</si>
  <si>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</si>
  <si>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</si>
  <si>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</si>
  <si>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</si>
  <si>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</si>
  <si>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</si>
  <si>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</si>
  <si>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</si>
  <si>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</si>
  <si>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</si>
  <si>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</si>
  <si>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</si>
  <si>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</si>
  <si>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</si>
  <si>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</si>
  <si>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</si>
  <si>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</si>
  <si>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</si>
  <si>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</si>
  <si>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</si>
  <si>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</si>
  <si>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</si>
  <si>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</si>
  <si>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</si>
  <si>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</si>
  <si>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</si>
  <si>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</si>
  <si>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</si>
  <si>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</si>
  <si>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</si>
  <si>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</si>
  <si>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</si>
  <si>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</si>
  <si>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</si>
  <si>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</si>
  <si>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</si>
  <si>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</si>
  <si>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</si>
  <si>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</si>
  <si>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</si>
  <si>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</si>
  <si>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</si>
  <si>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</si>
  <si>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</si>
  <si>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</si>
  <si>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</si>
  <si>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</si>
  <si>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</si>
  <si>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</si>
  <si>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</si>
  <si>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</si>
  <si>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</si>
  <si>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</si>
  <si>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</si>
  <si>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</si>
  <si>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</si>
  <si>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</si>
  <si>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</si>
  <si>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</si>
  <si>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</si>
  <si>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</si>
  <si>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</si>
  <si>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</si>
  <si>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</si>
  <si>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</si>
  <si>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</si>
  <si>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</si>
  <si>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</si>
  <si>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</si>
  <si>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</si>
  <si>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</si>
  <si>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</si>
  <si>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</si>
  <si>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</si>
  <si>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</si>
  <si>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</si>
  <si>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</si>
  <si>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</si>
  <si>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</si>
  <si>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</si>
  <si>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</si>
  <si>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</si>
  <si>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</si>
  <si>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</si>
  <si>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</si>
  <si>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</si>
  <si>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</si>
  <si>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</si>
  <si>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</si>
  <si>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</si>
  <si>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</si>
  <si>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</si>
  <si>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</si>
  <si>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</si>
  <si>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</si>
  <si>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</si>
  <si>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</si>
  <si>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</si>
  <si>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</si>
  <si>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</si>
  <si>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</si>
  <si>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</si>
  <si>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</si>
  <si>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</si>
  <si>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</si>
  <si>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</si>
  <si>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</si>
  <si>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</si>
  <si>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</si>
  <si>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</si>
  <si>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</si>
  <si>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</si>
  <si>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</si>
  <si>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</si>
  <si>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</si>
  <si>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</si>
  <si>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</si>
  <si>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</si>
  <si>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</si>
  <si>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</si>
  <si>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</si>
  <si>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</si>
  <si>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</si>
  <si>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</si>
  <si>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</si>
  <si>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</si>
  <si>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</si>
  <si>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</si>
  <si>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</si>
  <si>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</si>
  <si>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</si>
  <si>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</si>
  <si>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</si>
  <si>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</si>
  <si>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</si>
  <si>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</si>
  <si>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</si>
  <si>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</si>
  <si>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</si>
  <si>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</si>
  <si>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</si>
  <si>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</si>
  <si>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</si>
  <si>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</si>
  <si>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</si>
  <si>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</si>
  <si>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</si>
  <si>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</si>
  <si>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</si>
  <si>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</si>
  <si>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</si>
  <si>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</si>
  <si>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</si>
  <si>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</si>
  <si>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</si>
  <si>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</si>
  <si>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</si>
  <si>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</si>
  <si>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</si>
  <si>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</si>
  <si>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</si>
  <si>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</si>
  <si>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</si>
  <si>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</si>
  <si>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</si>
  <si>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</si>
  <si>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</si>
  <si>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</si>
  <si>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</si>
  <si>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</si>
  <si>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</si>
  <si>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</si>
  <si>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</si>
  <si>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</si>
  <si>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</si>
  <si>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</si>
  <si>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</si>
  <si>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</si>
  <si>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</si>
  <si>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</si>
  <si>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</si>
  <si>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</si>
  <si>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</si>
  <si>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</si>
  <si>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</si>
  <si>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</si>
  <si>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</si>
  <si>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</si>
  <si>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</si>
  <si>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</si>
  <si>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</si>
  <si>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</si>
  <si>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</si>
  <si>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</si>
  <si>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</si>
  <si>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</si>
  <si>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</si>
  <si>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</si>
  <si>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</si>
  <si>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</si>
  <si>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</si>
  <si>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</si>
  <si>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</si>
  <si>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</si>
  <si>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</si>
  <si>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</si>
  <si>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</si>
  <si>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</si>
  <si>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</si>
  <si>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</si>
  <si>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</si>
  <si>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</si>
  <si>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</si>
  <si>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</si>
  <si>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</si>
  <si>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</si>
  <si>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</si>
  <si>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</si>
  <si>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</si>
  <si>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</si>
  <si>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</si>
  <si>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</si>
  <si>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</si>
  <si>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</si>
  <si>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</si>
  <si>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</si>
  <si>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</si>
  <si>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</si>
  <si>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</si>
  <si>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</si>
  <si>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</si>
  <si>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</si>
  <si>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</si>
  <si>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</si>
  <si>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</si>
  <si>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</si>
  <si>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</si>
  <si>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</si>
  <si>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</si>
  <si>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</si>
  <si>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</si>
  <si>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</si>
  <si>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</si>
  <si>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</si>
  <si>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</si>
  <si>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</si>
  <si>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</si>
  <si>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</si>
  <si>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</si>
  <si>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</si>
  <si>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</si>
  <si>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</si>
  <si>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</si>
  <si>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</si>
  <si>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</si>
  <si>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</si>
  <si>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</si>
  <si>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</si>
  <si>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</si>
  <si>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</si>
  <si>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</si>
  <si>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</si>
  <si>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</si>
  <si>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</si>
  <si>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</si>
  <si>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</si>
  <si>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</si>
  <si>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</si>
  <si>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</si>
  <si>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</si>
  <si>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</si>
  <si>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</si>
  <si>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</si>
  <si>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</si>
  <si>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</si>
  <si>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</si>
  <si>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</si>
  <si>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</si>
  <si>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</si>
  <si>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</si>
  <si>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</si>
  <si>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</si>
  <si>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</si>
  <si>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</si>
  <si>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</si>
  <si>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</si>
  <si>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</si>
  <si>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</si>
  <si>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</si>
  <si>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</si>
  <si>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</si>
  <si>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</si>
  <si>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</si>
  <si>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</si>
  <si>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</si>
  <si>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</si>
  <si>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</si>
  <si>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</si>
  <si>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</si>
  <si>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</si>
  <si>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</si>
  <si>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</si>
  <si>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</si>
  <si>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</si>
  <si>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</si>
  <si>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</si>
  <si>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</si>
  <si>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</si>
  <si>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</si>
  <si>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</si>
  <si>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</si>
  <si>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</si>
  <si>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</si>
  <si>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</si>
  <si>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</si>
  <si>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</si>
  <si>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</si>
  <si>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</si>
  <si>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</si>
  <si>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</si>
  <si>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</si>
  <si>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</si>
  <si>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</si>
  <si>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</si>
  <si>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</si>
  <si>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</si>
  <si>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</si>
  <si>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</si>
  <si>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</si>
  <si>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</si>
  <si>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</si>
  <si>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</si>
  <si>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</si>
  <si>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</si>
  <si>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</si>
  <si>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</si>
  <si>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</si>
  <si>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</si>
  <si>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</si>
  <si>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</si>
  <si>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</si>
  <si>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</si>
  <si>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</si>
  <si>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</si>
  <si>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</si>
  <si>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</si>
  <si>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</si>
  <si>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</si>
  <si>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</si>
  <si>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</si>
  <si>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</si>
  <si>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</si>
  <si>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</si>
  <si>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</si>
  <si>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</si>
  <si>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</si>
  <si>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</si>
  <si>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</si>
  <si>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</si>
  <si>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</si>
  <si>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</si>
  <si>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</si>
  <si>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</si>
  <si>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</si>
  <si>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</si>
  <si>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</si>
  <si>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</si>
  <si>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</si>
  <si>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</si>
  <si>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</si>
  <si>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</si>
  <si>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</si>
  <si>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</si>
  <si>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</si>
  <si>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</si>
  <si>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</si>
  <si>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</si>
  <si>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</si>
  <si>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</si>
  <si>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</si>
  <si>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</si>
  <si>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</si>
  <si>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</si>
  <si>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</si>
  <si>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</si>
  <si>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</si>
  <si>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</si>
  <si>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</si>
  <si>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</si>
  <si>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</si>
  <si>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</si>
  <si>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</si>
  <si>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</si>
  <si>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</si>
  <si>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</si>
  <si>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</si>
  <si>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</si>
  <si>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</si>
  <si>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</si>
  <si>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</si>
  <si>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</si>
  <si>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</si>
  <si>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</si>
  <si>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</si>
  <si>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</si>
  <si>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</si>
  <si>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</si>
  <si>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</si>
  <si>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</si>
  <si>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</si>
  <si>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</si>
  <si>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</si>
  <si>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</si>
  <si>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</si>
  <si>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</si>
  <si>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</si>
  <si>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</si>
  <si>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</si>
  <si>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</si>
  <si>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</si>
  <si>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</si>
  <si>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</si>
  <si>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</si>
  <si>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</si>
  <si>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</si>
  <si>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</si>
  <si>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</si>
  <si>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</si>
  <si>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</si>
  <si>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</si>
  <si>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</si>
  <si>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</si>
  <si>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</si>
  <si>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</si>
  <si>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</si>
  <si>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</si>
  <si>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</si>
  <si>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</si>
  <si>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</si>
  <si>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</si>
  <si>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</si>
  <si>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</si>
  <si>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</si>
  <si>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</si>
  <si>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</si>
  <si>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</si>
  <si>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</si>
  <si>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</si>
  <si>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</si>
  <si>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</si>
  <si>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</si>
  <si>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</si>
  <si>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</si>
  <si>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</si>
  <si>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</si>
  <si>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</si>
  <si>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</si>
  <si>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</si>
  <si>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</si>
  <si>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</si>
  <si>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</si>
  <si>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</si>
  <si>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</si>
  <si>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</si>
  <si>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</si>
  <si>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</si>
  <si>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</si>
  <si>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</si>
  <si>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</si>
  <si>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</si>
  <si>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</si>
  <si>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</si>
  <si>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</si>
  <si>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</si>
  <si>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</si>
  <si>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</si>
  <si>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</si>
  <si>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</si>
  <si>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</si>
  <si>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</si>
  <si>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</si>
  <si>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</si>
  <si>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</si>
  <si>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</si>
  <si>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</si>
  <si>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</si>
  <si>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</si>
  <si>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</si>
  <si>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</si>
  <si>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</si>
  <si>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</si>
  <si>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</si>
  <si>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</si>
  <si>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</si>
  <si>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</si>
  <si>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</si>
  <si>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</si>
  <si>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</si>
  <si>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</si>
  <si>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</si>
  <si>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</si>
  <si>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</si>
  <si>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</si>
  <si>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</si>
  <si>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</si>
  <si>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</si>
  <si>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</si>
  <si>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</si>
  <si>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</si>
  <si>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</si>
  <si>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</si>
  <si>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</si>
  <si>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</si>
  <si>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</si>
  <si>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</si>
  <si>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</si>
  <si>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</si>
  <si>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</si>
  <si>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</si>
  <si>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</si>
  <si>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</si>
  <si>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</si>
  <si>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</si>
  <si>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</si>
  <si>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</si>
  <si>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</si>
  <si>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</si>
  <si>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</si>
  <si>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</si>
  <si>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</si>
  <si>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</si>
  <si>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</si>
  <si>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</si>
  <si>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</si>
  <si>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</si>
  <si>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</si>
  <si>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</si>
  <si>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</si>
  <si>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</si>
  <si>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</si>
  <si>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</si>
  <si>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</si>
  <si>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</si>
  <si>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</si>
  <si>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</si>
  <si>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</si>
  <si>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</si>
  <si>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</si>
  <si>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</si>
  <si>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</si>
  <si>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</si>
  <si>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</si>
  <si>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</si>
  <si>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</si>
  <si>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</si>
  <si>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</si>
  <si>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</si>
  <si>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</si>
  <si>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</si>
  <si>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</si>
  <si>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</si>
  <si>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</si>
  <si>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</si>
  <si>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</si>
  <si>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</si>
  <si>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</si>
  <si>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</si>
  <si>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</si>
  <si>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</si>
  <si>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</si>
  <si>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</si>
  <si>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</si>
  <si>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</si>
  <si>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</si>
  <si>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</si>
  <si>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</si>
  <si>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</si>
  <si>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</si>
  <si>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</si>
  <si>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</si>
  <si>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</si>
  <si>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</si>
  <si>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</si>
  <si>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</si>
  <si>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</si>
  <si>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</si>
  <si>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</si>
  <si>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</si>
  <si>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</si>
  <si>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</si>
  <si>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</si>
  <si>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</si>
  <si>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</si>
  <si>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</si>
  <si>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</si>
  <si>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</si>
  <si>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</si>
  <si>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</si>
  <si>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</si>
  <si>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</si>
  <si>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</si>
  <si>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</si>
  <si>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</si>
  <si>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</si>
  <si>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</si>
  <si>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</si>
  <si>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</si>
  <si>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</si>
  <si>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</si>
  <si>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</si>
  <si>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</si>
  <si>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</si>
  <si>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</si>
  <si>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</si>
  <si>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</si>
  <si>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</si>
  <si>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</si>
  <si>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</si>
  <si>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</si>
  <si>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</si>
  <si>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</si>
  <si>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</si>
  <si>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</si>
  <si>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</si>
  <si>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</si>
  <si>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</si>
  <si>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</si>
  <si>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</si>
  <si>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</si>
  <si>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</si>
  <si>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</si>
  <si>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</si>
  <si>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</si>
  <si>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</si>
  <si>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</si>
  <si>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</si>
  <si>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</si>
  <si>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</si>
  <si>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</si>
  <si>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</si>
  <si>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</si>
  <si>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</si>
  <si>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</si>
  <si>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</si>
  <si>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</si>
  <si>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</si>
  <si>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</si>
  <si>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</si>
  <si>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</si>
  <si>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</si>
  <si>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</si>
  <si>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</si>
  <si>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</si>
  <si>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</si>
  <si>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</si>
  <si>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</si>
  <si>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</si>
  <si>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</si>
  <si>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</si>
  <si>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</si>
  <si>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</si>
  <si>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</si>
  <si>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</si>
  <si>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</si>
  <si>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</si>
  <si>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</si>
  <si>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</si>
  <si>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</si>
  <si>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</si>
  <si>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</si>
  <si>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</si>
  <si>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</si>
  <si>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</si>
  <si>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</si>
  <si>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</si>
  <si>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</si>
  <si>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</si>
  <si>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</si>
  <si>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</si>
  <si>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</si>
  <si>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</si>
  <si>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</si>
  <si>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</si>
  <si>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</si>
  <si>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</si>
  <si>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</si>
  <si>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</si>
  <si>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</si>
  <si>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</si>
  <si>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</si>
  <si>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</si>
  <si>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</si>
  <si>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</si>
  <si>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</si>
  <si>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</si>
  <si>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</si>
  <si>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</si>
  <si>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</si>
  <si>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</si>
  <si>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</si>
  <si>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</si>
  <si>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</si>
  <si>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</si>
  <si>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</si>
  <si>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</si>
  <si>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</si>
  <si>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</si>
  <si>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</si>
  <si>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</si>
  <si>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</si>
  <si>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</si>
  <si>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</si>
  <si>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</si>
  <si>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</si>
  <si>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</si>
  <si>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</si>
  <si>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</si>
  <si>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</si>
  <si>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</si>
  <si>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</si>
  <si>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</si>
  <si>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</si>
  <si>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</si>
  <si>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</si>
  <si>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</si>
  <si>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</si>
  <si>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</si>
  <si>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</si>
  <si>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</si>
  <si>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</si>
  <si>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</si>
  <si>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</si>
  <si>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</si>
  <si>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</si>
  <si>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</si>
  <si>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</si>
  <si>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</si>
  <si>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</si>
  <si>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</si>
  <si>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</si>
  <si>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</si>
  <si>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</si>
  <si>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</si>
  <si>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</si>
  <si>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</si>
  <si>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</si>
  <si>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</si>
  <si>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</si>
  <si>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</si>
  <si>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</si>
  <si>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</si>
  <si>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</si>
  <si>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</si>
  <si>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</si>
  <si>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</si>
  <si>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</si>
  <si>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</si>
  <si>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</si>
  <si>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</si>
  <si>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</si>
  <si>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</si>
  <si>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</si>
  <si>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</si>
  <si>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</si>
  <si>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</si>
  <si>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</si>
  <si>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</si>
  <si>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</si>
  <si>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</si>
  <si>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</si>
  <si>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</si>
  <si>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</si>
  <si>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</si>
  <si>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</si>
  <si>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</si>
  <si>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</si>
  <si>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</si>
  <si>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</si>
  <si>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</si>
  <si>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</si>
  <si>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</si>
  <si>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</si>
  <si>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</si>
  <si>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</si>
  <si>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</si>
  <si>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</si>
  <si>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</si>
  <si>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</si>
  <si>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</si>
  <si>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</si>
  <si>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</si>
  <si>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</si>
  <si>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</si>
  <si>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</si>
  <si>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</si>
  <si>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</si>
  <si>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</si>
  <si>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</si>
  <si>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</si>
  <si>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</si>
  <si>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</si>
  <si>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</si>
  <si>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</si>
  <si>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</si>
  <si>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</si>
  <si>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</si>
  <si>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</si>
  <si>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</si>
  <si>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</si>
  <si>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</si>
  <si>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</si>
  <si>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</si>
  <si>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</si>
  <si>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</si>
  <si>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</si>
  <si>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</si>
  <si>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</si>
  <si>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</si>
  <si>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</si>
  <si>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</si>
  <si>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</si>
  <si>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</si>
  <si>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</si>
  <si>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</si>
  <si>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</si>
  <si>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</si>
  <si>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</si>
  <si>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</si>
  <si>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</si>
  <si>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</si>
  <si>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</si>
  <si>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</si>
  <si>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</si>
  <si>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</si>
  <si>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</si>
  <si>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</si>
  <si>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</si>
  <si>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</si>
  <si>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</si>
  <si>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</si>
  <si>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</si>
  <si>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</si>
  <si>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</si>
  <si>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</si>
  <si>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</si>
  <si>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</si>
  <si>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</si>
  <si>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</si>
  <si>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</si>
  <si>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</si>
  <si>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</si>
  <si>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</si>
  <si>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</si>
  <si>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</si>
  <si>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</si>
  <si>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</si>
  <si>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</si>
  <si>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</si>
  <si>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</si>
  <si>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</si>
  <si>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</si>
  <si>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</si>
  <si>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</si>
  <si>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</si>
  <si>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</si>
  <si>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</si>
  <si>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</si>
  <si>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</si>
  <si>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</si>
  <si>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</si>
  <si>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</si>
  <si>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</si>
  <si>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</si>
  <si>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</si>
  <si>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</si>
  <si>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</si>
  <si>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</si>
  <si>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</si>
  <si>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</si>
  <si>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</si>
  <si>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</si>
  <si>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</si>
  <si>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</si>
  <si>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</si>
  <si>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</si>
  <si>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</si>
  <si>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</si>
  <si>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</si>
  <si>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</si>
  <si>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</si>
  <si>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</si>
  <si>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</si>
  <si>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</si>
  <si>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</si>
  <si>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</si>
  <si>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</si>
  <si>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</si>
  <si>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</si>
  <si>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</si>
  <si>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</si>
  <si>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</si>
  <si>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</si>
  <si>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</si>
  <si>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</si>
  <si>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</si>
  <si>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</si>
  <si>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</si>
  <si>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</si>
  <si>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</si>
  <si>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</si>
  <si>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</si>
  <si>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</si>
  <si>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</si>
  <si>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</si>
  <si>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</si>
  <si>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</si>
  <si>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</si>
  <si>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</si>
  <si>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</si>
  <si>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</si>
  <si>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</si>
  <si>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</si>
  <si>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</si>
  <si>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</si>
  <si>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</si>
  <si>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</si>
  <si>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</si>
  <si>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</si>
  <si>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</si>
  <si>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</si>
  <si>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</si>
  <si>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</si>
  <si>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</si>
  <si>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</si>
  <si>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</si>
  <si>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</si>
  <si>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</si>
  <si>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</si>
  <si>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</si>
  <si>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</si>
  <si>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</si>
  <si>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</si>
  <si>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</si>
  <si>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</si>
  <si>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</si>
  <si>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</si>
  <si>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</si>
  <si>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</si>
  <si>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</si>
  <si>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</si>
  <si>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</si>
  <si>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</si>
  <si>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</si>
  <si>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</si>
  <si>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</si>
  <si>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</si>
  <si>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</si>
  <si>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</si>
  <si>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</si>
  <si>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</si>
  <si>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</si>
  <si>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</si>
  <si>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</si>
  <si>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</si>
  <si>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</si>
  <si>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</si>
  <si>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</si>
  <si>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</si>
  <si>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</si>
  <si>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</si>
  <si>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</si>
  <si>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</si>
  <si>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</si>
  <si>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</si>
  <si>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</si>
  <si>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</si>
  <si>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</si>
  <si>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</si>
  <si>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</si>
  <si>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</si>
  <si>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</si>
  <si>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</si>
  <si>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</si>
  <si>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</si>
  <si>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</si>
  <si>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</si>
  <si>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</si>
  <si>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</si>
  <si>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</si>
  <si>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</si>
  <si>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</si>
  <si>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</si>
  <si>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</si>
  <si>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</si>
  <si>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</si>
  <si>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</si>
  <si>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</si>
  <si>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</si>
  <si>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</si>
  <si>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</si>
  <si>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</si>
  <si>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</si>
  <si>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</si>
  <si>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</si>
  <si>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</si>
  <si>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</si>
  <si>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</si>
  <si>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</si>
  <si>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</si>
  <si>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</si>
  <si>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</si>
  <si>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</si>
  <si>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</si>
  <si>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</si>
  <si>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</si>
  <si>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</si>
  <si>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</si>
  <si>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</si>
  <si>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</si>
  <si>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</si>
  <si>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</si>
  <si>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</si>
  <si>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</si>
  <si>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</si>
  <si>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</si>
  <si>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</si>
  <si>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</si>
  <si>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</si>
  <si>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</si>
  <si>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</si>
  <si>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</si>
  <si>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</si>
  <si>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</si>
  <si>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</si>
  <si>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</si>
  <si>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</si>
  <si>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</si>
  <si>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</si>
  <si>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</si>
  <si>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</si>
  <si>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</si>
  <si>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</si>
  <si>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</si>
  <si>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</si>
  <si>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</si>
  <si>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</si>
  <si>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</si>
  <si>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</si>
  <si>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</si>
  <si>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</si>
  <si>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</si>
  <si>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</si>
  <si>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</si>
  <si>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</si>
  <si>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</si>
  <si>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</si>
  <si>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</si>
  <si>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</si>
  <si>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</si>
  <si>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</si>
  <si>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</si>
  <si>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</si>
  <si>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</si>
  <si>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</si>
  <si>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</si>
  <si>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</si>
  <si>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</si>
  <si>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</si>
  <si>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</si>
  <si>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</si>
  <si>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</si>
  <si>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</si>
  <si>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</si>
  <si>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</si>
  <si>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</si>
  <si>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</si>
  <si>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</si>
  <si>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</si>
  <si>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</si>
  <si>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</si>
  <si>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</si>
  <si>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</si>
  <si>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</si>
  <si>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</si>
  <si>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</si>
  <si>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</si>
  <si>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</si>
  <si>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</si>
  <si>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</si>
  <si>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</si>
  <si>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</si>
  <si>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</si>
  <si>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</si>
  <si>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</si>
  <si>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</si>
  <si>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</si>
  <si>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</si>
  <si>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</si>
  <si>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</si>
  <si>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</si>
  <si>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</si>
  <si>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</si>
  <si>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</si>
  <si>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</si>
  <si>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</si>
  <si>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</si>
  <si>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</si>
  <si>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</si>
  <si>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</si>
  <si>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</si>
  <si>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</si>
  <si>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</si>
  <si>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</si>
  <si>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</si>
  <si>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</si>
  <si>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</si>
  <si>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</si>
  <si>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</si>
  <si>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</si>
  <si>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</si>
  <si>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</si>
  <si>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</si>
  <si>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</si>
  <si>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</si>
  <si>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</si>
  <si>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</si>
  <si>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</si>
  <si>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</si>
  <si>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</si>
  <si>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</si>
  <si>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</si>
  <si>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</si>
  <si>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</si>
  <si>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</si>
  <si>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</si>
  <si>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</si>
  <si>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</si>
  <si>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</si>
  <si>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</si>
  <si>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</si>
  <si>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</si>
  <si>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</si>
  <si>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</si>
  <si>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</si>
  <si>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</si>
  <si>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</si>
  <si>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</si>
  <si>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</si>
  <si>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</si>
  <si>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</si>
  <si>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</si>
  <si>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</si>
  <si>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</si>
  <si>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</si>
  <si>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</si>
  <si>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</si>
  <si>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</si>
  <si>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</si>
  <si>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</si>
  <si>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</si>
  <si>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</si>
  <si>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</si>
  <si>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</si>
  <si>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</si>
  <si>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</si>
  <si>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</si>
  <si>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</si>
  <si>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</si>
  <si>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</si>
  <si>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</si>
  <si>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</si>
  <si>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</si>
  <si>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</si>
  <si>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</si>
  <si>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</si>
  <si>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</si>
  <si>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</si>
  <si>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</si>
  <si>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</si>
  <si>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</si>
  <si>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</si>
  <si>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</si>
  <si>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</si>
  <si>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</si>
  <si>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</si>
  <si>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</si>
  <si>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</si>
  <si>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</si>
  <si>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</si>
  <si>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</si>
  <si>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</si>
  <si>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</si>
  <si>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</si>
  <si>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</si>
  <si>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</si>
  <si>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</si>
  <si>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</si>
  <si>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</si>
  <si>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</si>
  <si>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</si>
  <si>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</si>
  <si>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</si>
  <si>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</si>
  <si>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</si>
  <si>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</si>
  <si>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</si>
  <si>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</si>
  <si>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</si>
  <si>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</si>
  <si>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</si>
  <si>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</si>
  <si>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</si>
  <si>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</si>
  <si>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</si>
  <si>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</si>
  <si>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</si>
  <si>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</si>
  <si>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</si>
  <si>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</si>
  <si>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</si>
  <si>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</si>
  <si>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</si>
  <si>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</si>
  <si>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</si>
  <si>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</si>
  <si>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</si>
  <si>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</si>
  <si>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</si>
  <si>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</si>
  <si>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</si>
  <si>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</si>
  <si>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</si>
  <si>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</si>
  <si>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</si>
  <si>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</si>
  <si>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</si>
  <si>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</si>
  <si>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</si>
  <si>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</si>
  <si>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</si>
  <si>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</si>
  <si>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</si>
  <si>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</si>
  <si>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</si>
  <si>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</si>
  <si>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</si>
  <si>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</si>
  <si>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</si>
  <si>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</si>
  <si>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</si>
  <si>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</si>
  <si>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</si>
  <si>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</si>
  <si>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</si>
  <si>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</si>
  <si>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</si>
  <si>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</si>
  <si>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</si>
  <si>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</si>
  <si>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</si>
  <si>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</si>
  <si>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</si>
  <si>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</si>
  <si>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</si>
  <si>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</si>
  <si>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</si>
  <si>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</si>
  <si>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</si>
  <si>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</si>
  <si>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</si>
  <si>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</si>
  <si>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</si>
  <si>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</si>
  <si>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</si>
  <si>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</si>
  <si>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</si>
  <si>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</si>
  <si>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</si>
  <si>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</si>
  <si>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</si>
  <si>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</si>
  <si>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</si>
  <si>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</si>
  <si>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</si>
  <si>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</si>
  <si>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</si>
  <si>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</si>
  <si>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</si>
  <si>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</si>
  <si>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</si>
  <si>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</si>
  <si>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</si>
  <si>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</si>
  <si>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</si>
  <si>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</si>
  <si>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</si>
  <si>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</si>
  <si>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</si>
  <si>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</si>
  <si>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</si>
  <si>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</si>
  <si>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</si>
  <si>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</si>
  <si>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</si>
  <si>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</si>
  <si>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</si>
  <si>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</si>
  <si>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</si>
  <si>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</si>
  <si>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</si>
  <si>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</si>
  <si>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</si>
  <si>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</si>
  <si>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</si>
  <si>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</si>
  <si>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</si>
  <si>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</si>
  <si>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</si>
  <si>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</si>
  <si>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</si>
  <si>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</si>
  <si>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</si>
  <si>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</si>
  <si>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</si>
  <si>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</si>
  <si>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</si>
  <si>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</si>
  <si>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</si>
  <si>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</si>
  <si>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</si>
  <si>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</si>
  <si>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</si>
  <si>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</si>
  <si>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</si>
  <si>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</si>
  <si>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</si>
  <si>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</si>
  <si>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</si>
  <si>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</si>
  <si>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</si>
  <si>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</si>
  <si>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</si>
  <si>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</si>
  <si>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</si>
  <si>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</si>
  <si>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</si>
  <si>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</si>
  <si>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</si>
  <si>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</si>
  <si>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</si>
  <si>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</si>
  <si>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</si>
  <si>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</si>
  <si>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</si>
  <si>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</si>
  <si>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</si>
  <si>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</si>
  <si>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</si>
  <si>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</si>
  <si>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</si>
  <si>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</si>
  <si>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</si>
  <si>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</si>
  <si>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</si>
  <si>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</si>
  <si>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</si>
  <si>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</si>
  <si>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</si>
  <si>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</si>
  <si>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</si>
  <si>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</si>
  <si>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</si>
  <si>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</si>
  <si>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</si>
  <si>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</si>
  <si>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</si>
  <si>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</si>
  <si>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</si>
  <si>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</si>
  <si>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</si>
  <si>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</si>
  <si>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</si>
  <si>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</si>
  <si>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</si>
  <si>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</si>
  <si>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</si>
  <si>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</si>
  <si>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</si>
  <si>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</si>
  <si>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</si>
  <si>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</si>
  <si>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</si>
  <si>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</si>
  <si>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</si>
  <si>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</si>
  <si>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</si>
  <si>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</si>
  <si>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</si>
  <si>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</si>
  <si>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</si>
  <si>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</si>
  <si>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</si>
  <si>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</si>
  <si>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</si>
  <si>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</si>
  <si>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</si>
  <si>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</si>
  <si>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</si>
  <si>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</si>
  <si>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</si>
  <si>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</si>
  <si>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</si>
  <si>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</si>
  <si>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</si>
  <si>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</si>
  <si>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</si>
  <si>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</si>
  <si>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</si>
  <si>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</si>
  <si>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</si>
  <si>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</si>
  <si>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</si>
  <si>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</si>
  <si>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</si>
  <si>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</si>
  <si>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</si>
  <si>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</si>
  <si>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</si>
  <si>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</si>
  <si>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</si>
  <si>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</si>
  <si>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</si>
  <si>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</si>
  <si>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</si>
  <si>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</si>
  <si>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</si>
  <si>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</si>
  <si>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</si>
  <si>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</si>
  <si>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</si>
  <si>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</si>
  <si>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</si>
  <si>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</si>
  <si>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</si>
  <si>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</si>
  <si>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</si>
  <si>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</si>
  <si>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</si>
  <si>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</si>
  <si>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</si>
  <si>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</si>
  <si>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</si>
  <si>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</si>
  <si>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</si>
  <si>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</si>
  <si>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</si>
  <si>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</si>
  <si>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</si>
  <si>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</si>
  <si>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</si>
  <si>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</si>
  <si>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</si>
  <si>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</si>
  <si>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</si>
  <si>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</si>
  <si>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</si>
  <si>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</si>
  <si>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</si>
  <si>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</si>
  <si>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</si>
  <si>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</si>
  <si>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</si>
  <si>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</si>
  <si>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</si>
  <si>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</si>
  <si>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</si>
  <si>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</si>
  <si>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</si>
  <si>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</si>
  <si>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</si>
  <si>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</si>
  <si>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</si>
  <si>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</si>
  <si>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</si>
  <si>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</si>
  <si>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</si>
  <si>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</si>
  <si>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</si>
  <si>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</si>
  <si>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</si>
  <si>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</si>
  <si>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</si>
  <si>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</si>
  <si>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</si>
  <si>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</si>
  <si>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</si>
  <si>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</si>
  <si>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</si>
  <si>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</si>
  <si>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</si>
  <si>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</si>
  <si>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</si>
  <si>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</si>
  <si>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</si>
  <si>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</si>
  <si>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</si>
  <si>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</si>
  <si>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</si>
  <si>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</si>
  <si>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</si>
  <si>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</si>
  <si>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</si>
  <si>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</si>
  <si>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</si>
  <si>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</si>
  <si>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</si>
  <si>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</si>
  <si>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</si>
  <si>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</si>
  <si>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</si>
  <si>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</si>
  <si>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</si>
  <si>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</si>
  <si>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</si>
  <si>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</si>
  <si>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</si>
  <si>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</si>
  <si>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</si>
  <si>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</si>
  <si>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</si>
  <si>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</si>
  <si>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</si>
  <si>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</si>
  <si>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</si>
  <si>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</si>
  <si>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</si>
  <si>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</si>
  <si>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</si>
  <si>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</si>
  <si>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</si>
  <si>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</si>
  <si>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</si>
  <si>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</si>
  <si>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</si>
  <si>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</si>
  <si>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</si>
  <si>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</si>
  <si>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</si>
  <si>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</si>
  <si>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</si>
  <si>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</si>
  <si>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</si>
  <si>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</si>
  <si>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</si>
  <si>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</si>
  <si>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</si>
  <si>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</si>
  <si>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</si>
  <si>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</si>
  <si>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</si>
  <si>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</si>
  <si>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</si>
  <si>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</si>
  <si>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</si>
  <si>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</si>
  <si>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</si>
  <si>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</si>
  <si>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</si>
  <si>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</si>
  <si>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</si>
  <si>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</si>
  <si>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</si>
  <si>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</si>
  <si>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</si>
  <si>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</si>
  <si>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</si>
  <si>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</si>
  <si>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</si>
  <si>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</si>
  <si>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</si>
  <si>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</si>
  <si>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</si>
  <si>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</si>
  <si>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</si>
  <si>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</si>
  <si>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</si>
  <si>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</si>
  <si>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</si>
  <si>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</si>
  <si>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</si>
  <si>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</si>
  <si>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</si>
  <si>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</si>
  <si>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</si>
  <si>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</si>
  <si>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</si>
  <si>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</si>
  <si>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</si>
  <si>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</si>
  <si>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</si>
  <si>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</si>
  <si>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</si>
  <si>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</si>
  <si>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</si>
  <si>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</si>
  <si>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</si>
  <si>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</si>
  <si>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</si>
  <si>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</si>
  <si>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</si>
  <si>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</si>
  <si>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</si>
  <si>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</si>
  <si>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</si>
  <si>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</si>
  <si>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</si>
  <si>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</si>
  <si>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</si>
  <si>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</si>
  <si>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</si>
  <si>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</si>
  <si>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</si>
  <si>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</si>
  <si>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</si>
  <si>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</si>
  <si>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</si>
  <si>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</si>
  <si>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</si>
  <si>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</si>
  <si>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</si>
  <si>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</si>
  <si>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</si>
  <si>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</si>
  <si>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</si>
  <si>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</si>
  <si>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</si>
  <si>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</si>
  <si>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</si>
  <si>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</si>
  <si>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</si>
  <si>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</si>
  <si>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</si>
  <si>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</si>
  <si>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</si>
  <si>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</si>
  <si>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</si>
  <si>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</si>
  <si>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</si>
  <si>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</si>
  <si>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</si>
  <si>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</si>
  <si>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</si>
  <si>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</si>
  <si>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</si>
  <si>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</si>
  <si>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</si>
  <si>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</si>
  <si>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</si>
  <si>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</si>
  <si>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</si>
  <si>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</si>
  <si>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</si>
  <si>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</si>
  <si>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</si>
  <si>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</si>
  <si>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</si>
  <si>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</si>
  <si>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</si>
  <si>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</si>
  <si>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</si>
  <si>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</si>
  <si>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</si>
  <si>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</si>
  <si>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</si>
  <si>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</si>
  <si>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</si>
  <si>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</si>
  <si>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</si>
  <si>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</si>
  <si>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</si>
  <si>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</si>
  <si>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</si>
  <si>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</si>
  <si>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</si>
  <si>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</si>
  <si>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</si>
  <si>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</si>
  <si>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</si>
  <si>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</si>
  <si>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</si>
  <si>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</si>
  <si>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</si>
  <si>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</si>
  <si>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</si>
  <si>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</si>
  <si>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</si>
  <si>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</si>
  <si>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</si>
  <si>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</si>
  <si>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</si>
  <si>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</si>
  <si>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</si>
  <si>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</si>
  <si>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</si>
  <si>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</si>
  <si>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</si>
  <si>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</si>
  <si>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</si>
  <si>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</si>
  <si>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</si>
  <si>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</si>
  <si>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</si>
  <si>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</si>
  <si>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</si>
  <si>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</si>
  <si>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</si>
  <si>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</si>
  <si>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</si>
  <si>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</si>
  <si>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</si>
  <si>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</si>
  <si>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</si>
  <si>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</si>
  <si>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</si>
  <si>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</si>
  <si>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</si>
  <si>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</si>
  <si>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</si>
  <si>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</si>
  <si>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</si>
  <si>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</si>
  <si>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</si>
  <si>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</si>
  <si>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</si>
  <si>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</si>
  <si>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</si>
  <si>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</si>
  <si>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</si>
  <si>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</si>
  <si>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</si>
  <si>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</si>
  <si>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</si>
  <si>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</si>
  <si>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</si>
  <si>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</si>
  <si>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</si>
  <si>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</si>
  <si>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</si>
  <si>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</si>
  <si>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</si>
  <si>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</si>
  <si>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</si>
  <si>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</si>
  <si>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</si>
  <si>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</si>
  <si>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</si>
  <si>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</si>
  <si>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</si>
  <si>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</si>
  <si>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</si>
  <si>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</si>
  <si>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</si>
  <si>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</si>
  <si>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</si>
  <si>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</si>
  <si>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</si>
  <si>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</si>
  <si>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</si>
  <si>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</si>
  <si>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</si>
  <si>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</si>
  <si>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</si>
  <si>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</si>
  <si>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</si>
  <si>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</si>
  <si>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</si>
  <si>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</si>
  <si>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</si>
  <si>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</si>
  <si>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</si>
  <si>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</si>
  <si>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</si>
  <si>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</si>
  <si>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</si>
  <si>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</si>
  <si>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</si>
  <si>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</si>
  <si>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</si>
  <si>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</si>
  <si>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</si>
  <si>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</si>
  <si>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</si>
  <si>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</si>
  <si>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</si>
  <si>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</si>
  <si>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</si>
  <si>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</si>
  <si>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</si>
  <si>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</si>
  <si>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</si>
  <si>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</si>
  <si>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</si>
  <si>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</si>
  <si>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</si>
  <si>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</si>
  <si>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</si>
  <si>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</si>
  <si>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</si>
  <si>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</si>
  <si>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</si>
  <si>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</si>
  <si>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</si>
  <si>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</si>
  <si>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</si>
  <si>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</si>
  <si>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</si>
  <si>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</si>
  <si>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</si>
  <si>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</si>
  <si>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</si>
  <si>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</si>
  <si>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</si>
  <si>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</si>
  <si>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</si>
  <si>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</si>
  <si>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</si>
  <si>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</si>
  <si>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</si>
  <si>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</si>
  <si>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</si>
  <si>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</si>
  <si>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</si>
  <si>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</si>
  <si>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</si>
  <si>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</si>
  <si>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</si>
  <si>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</si>
  <si>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</si>
  <si>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</si>
  <si>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</si>
  <si>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</si>
  <si>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</si>
  <si>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</si>
  <si>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</si>
  <si>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</si>
  <si>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</si>
  <si>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</si>
  <si>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</si>
  <si>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</si>
  <si>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</si>
  <si>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</si>
  <si>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</si>
  <si>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</si>
  <si>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</si>
  <si>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</si>
  <si>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</si>
  <si>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</si>
  <si>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</si>
  <si>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</si>
  <si>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</si>
  <si>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</si>
  <si>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</si>
  <si>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</si>
  <si>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</si>
  <si>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</si>
  <si>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</si>
  <si>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</si>
  <si>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</si>
  <si>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</si>
  <si>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</si>
  <si>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</si>
  <si>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</si>
  <si>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</si>
  <si>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</si>
  <si>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</si>
  <si>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</si>
  <si>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</si>
  <si>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</si>
  <si>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</si>
  <si>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</si>
  <si>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</si>
  <si>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</si>
  <si>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</si>
  <si>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</si>
  <si>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</si>
  <si>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</si>
  <si>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</si>
  <si>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</si>
  <si>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</si>
  <si>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</si>
  <si>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</si>
  <si>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</si>
  <si>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</si>
  <si>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</si>
  <si>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</si>
  <si>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</si>
  <si>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</si>
  <si>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</si>
  <si>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</si>
  <si>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</si>
  <si>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</si>
  <si>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</si>
  <si>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</si>
  <si>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</si>
  <si>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</si>
  <si>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</si>
  <si>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</si>
  <si>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</si>
  <si>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</si>
  <si>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</si>
  <si>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</si>
  <si>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</si>
  <si>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</si>
  <si>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</si>
  <si>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</si>
  <si>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</si>
  <si>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</si>
  <si>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</si>
  <si>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</si>
  <si>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</si>
  <si>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</si>
  <si>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</si>
  <si>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</si>
  <si>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</si>
  <si>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</si>
  <si>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</si>
  <si>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</si>
  <si>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</si>
  <si>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</si>
  <si>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</si>
  <si>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</si>
  <si>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</si>
  <si>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</si>
  <si>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</si>
  <si>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</si>
  <si>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</si>
  <si>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</si>
  <si>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</si>
  <si>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</si>
  <si>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</si>
  <si>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</si>
  <si>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</si>
  <si>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</si>
  <si>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</si>
  <si>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</si>
  <si>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</si>
  <si>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</si>
  <si>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</si>
  <si>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</si>
  <si>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</si>
  <si>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</si>
  <si>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</si>
  <si>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</si>
  <si>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</si>
  <si>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</si>
  <si>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</si>
  <si>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</si>
  <si>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</si>
  <si>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</si>
  <si>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</si>
  <si>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</si>
  <si>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</si>
  <si>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</si>
  <si>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</si>
  <si>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</si>
  <si>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</si>
  <si>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</si>
  <si>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</si>
  <si>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</si>
  <si>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</si>
  <si>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</si>
  <si>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</si>
  <si>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</si>
  <si>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</si>
  <si>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</si>
  <si>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</si>
  <si>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</si>
  <si>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</si>
  <si>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</si>
  <si>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</si>
  <si>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</si>
  <si>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</si>
  <si>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</si>
  <si>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</si>
  <si>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</si>
  <si>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</si>
  <si>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</si>
  <si>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</si>
  <si>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</si>
  <si>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</si>
  <si>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</si>
  <si>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</si>
  <si>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</si>
  <si>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</si>
  <si>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</si>
  <si>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</si>
  <si>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</si>
  <si>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</si>
  <si>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</si>
  <si>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</si>
  <si>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</si>
  <si>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</si>
  <si>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</si>
  <si>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</si>
  <si>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</si>
  <si>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</si>
  <si>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</si>
  <si>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</si>
  <si>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</si>
  <si>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</si>
  <si>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</si>
  <si>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</si>
  <si>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</si>
  <si>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</si>
  <si>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</si>
  <si>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</si>
  <si>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</si>
  <si>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</si>
  <si>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</si>
  <si>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</si>
  <si>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</si>
  <si>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</si>
  <si>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</si>
  <si>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</si>
  <si>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</si>
  <si>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</si>
  <si>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</si>
  <si>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</si>
  <si>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</si>
  <si>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</si>
  <si>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</si>
  <si>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</si>
  <si>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</si>
  <si>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</si>
  <si>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</si>
  <si>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</si>
  <si>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</si>
  <si>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</si>
  <si>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</si>
  <si>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</si>
  <si>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</si>
  <si>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</si>
  <si>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</si>
  <si>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</si>
  <si>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</si>
  <si>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</si>
  <si>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</si>
  <si>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</si>
  <si>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</si>
  <si>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</si>
  <si>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</si>
  <si>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</si>
  <si>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</si>
  <si>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</si>
  <si>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</si>
  <si>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</si>
  <si>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</si>
  <si>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</si>
  <si>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</si>
  <si>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</si>
  <si>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</si>
  <si>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</si>
  <si>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</si>
  <si>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</si>
  <si>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</si>
  <si>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</si>
  <si>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</si>
  <si>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</si>
  <si>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</si>
  <si>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</si>
  <si>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</si>
  <si>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</si>
  <si>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</si>
  <si>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</si>
  <si>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</si>
  <si>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</si>
  <si>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</si>
  <si>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</si>
  <si>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</si>
  <si>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</si>
  <si>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</si>
  <si>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</si>
  <si>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</si>
  <si>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</si>
  <si>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</si>
  <si>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</si>
  <si>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</si>
  <si>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</si>
  <si>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</si>
  <si>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</si>
  <si>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</si>
  <si>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</si>
  <si>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</si>
  <si>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</si>
  <si>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</si>
  <si>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</si>
  <si>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</si>
  <si>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</si>
  <si>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</si>
  <si>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</si>
  <si>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</si>
  <si>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</si>
  <si>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</si>
  <si>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</si>
  <si>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</si>
  <si>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</si>
  <si>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</si>
  <si>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</si>
  <si>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</si>
  <si>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</si>
  <si>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</si>
  <si>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</si>
  <si>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</si>
  <si>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</si>
  <si>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</si>
  <si>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</si>
  <si>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</si>
  <si>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</si>
  <si>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</si>
  <si>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</si>
  <si>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</si>
  <si>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</si>
  <si>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</si>
  <si>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</si>
  <si>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</si>
  <si>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</si>
  <si>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</si>
  <si>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</si>
  <si>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</si>
  <si>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</si>
  <si>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</si>
  <si>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</si>
  <si>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</si>
  <si>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</si>
  <si>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</si>
  <si>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</si>
  <si>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</si>
  <si>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</si>
  <si>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</si>
  <si>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</si>
  <si>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</si>
  <si>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</si>
  <si>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</si>
  <si>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</si>
  <si>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</si>
  <si>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</si>
  <si>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</si>
  <si>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</si>
  <si>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</si>
  <si>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</si>
  <si>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</si>
  <si>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</si>
  <si>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</si>
  <si>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</si>
  <si>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</si>
  <si>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</si>
  <si>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</si>
  <si>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</si>
  <si>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</si>
  <si>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</si>
  <si>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</si>
  <si>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</si>
  <si>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</si>
  <si>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</si>
  <si>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</si>
  <si>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</si>
  <si>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</si>
  <si>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</si>
  <si>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</si>
  <si>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</si>
  <si>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</si>
  <si>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</si>
  <si>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</si>
  <si>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</si>
  <si>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</si>
  <si>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</si>
  <si>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</si>
  <si>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</si>
  <si>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</si>
  <si>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</si>
  <si>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</si>
  <si>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</si>
  <si>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</si>
  <si>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</si>
  <si>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</si>
  <si>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</si>
  <si>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</si>
  <si>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</si>
  <si>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</si>
  <si>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</si>
  <si>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</si>
  <si>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</si>
  <si>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</si>
  <si>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</si>
  <si>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</si>
  <si>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</si>
  <si>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</si>
  <si>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</si>
  <si>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</si>
  <si>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</si>
  <si>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</si>
  <si>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</si>
  <si>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</si>
  <si>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</si>
  <si>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</si>
  <si>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</si>
  <si>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</si>
  <si>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</si>
  <si>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</si>
  <si>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</si>
  <si>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</si>
  <si>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</si>
  <si>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</si>
  <si>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</si>
  <si>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</si>
  <si>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</si>
  <si>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</si>
  <si>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</si>
  <si>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</si>
  <si>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</si>
  <si>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</si>
  <si>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</si>
  <si>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</si>
  <si>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</si>
  <si>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</si>
  <si>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</si>
  <si>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</si>
  <si>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</si>
  <si>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</si>
  <si>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</si>
  <si>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</si>
  <si>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</si>
  <si>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</si>
  <si>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</si>
  <si>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</si>
  <si>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</si>
  <si>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</si>
  <si>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</si>
  <si>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</si>
  <si>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</si>
  <si>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</si>
  <si>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</si>
  <si>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</si>
  <si>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</si>
  <si>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</si>
  <si>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</si>
  <si>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</si>
  <si>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</si>
  <si>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</si>
  <si>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</si>
  <si>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</si>
  <si>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</si>
  <si>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</si>
  <si>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</si>
  <si>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</si>
  <si>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</si>
  <si>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</si>
  <si>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</si>
  <si>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</si>
  <si>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</si>
  <si>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</si>
  <si>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</si>
  <si>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</si>
  <si>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</si>
  <si>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</si>
  <si>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</si>
  <si>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</si>
  <si>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</si>
  <si>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</si>
  <si>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</si>
  <si>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</si>
  <si>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</si>
  <si>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</si>
  <si>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</si>
  <si>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</si>
  <si>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</si>
  <si>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</si>
  <si>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</si>
  <si>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</si>
  <si>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</si>
  <si>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</si>
  <si>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</si>
  <si>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</si>
  <si>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</si>
  <si>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</si>
  <si>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</si>
  <si>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</si>
  <si>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</si>
  <si>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</si>
  <si>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</si>
  <si>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</si>
  <si>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</si>
  <si>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</si>
  <si>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</si>
  <si>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</si>
  <si>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</si>
  <si>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</si>
  <si>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</si>
  <si>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</si>
  <si>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</si>
  <si>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</si>
  <si>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</si>
  <si>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</si>
  <si>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</si>
  <si>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</si>
  <si>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</si>
  <si>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</si>
  <si>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</si>
  <si>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</si>
  <si>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</si>
  <si>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</si>
  <si>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</si>
  <si>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</si>
  <si>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</si>
  <si>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</si>
  <si>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</si>
  <si>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</si>
  <si>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</si>
  <si>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</si>
  <si>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</si>
  <si>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</si>
  <si>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</si>
  <si>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</si>
  <si>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</si>
  <si>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</si>
  <si>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</si>
  <si>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</si>
  <si>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</si>
  <si>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</si>
  <si>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</si>
  <si>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</si>
  <si>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</si>
  <si>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</si>
  <si>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</si>
  <si>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</si>
  <si>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</si>
  <si>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</si>
  <si>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</si>
  <si>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</si>
  <si>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</si>
  <si>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</si>
  <si>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</si>
  <si>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</si>
  <si>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</si>
  <si>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</si>
  <si>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</si>
  <si>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</si>
  <si>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</si>
  <si>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</si>
  <si>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</si>
  <si>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</si>
  <si>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</si>
  <si>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</si>
  <si>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</si>
  <si>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</si>
  <si>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</si>
  <si>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</si>
  <si>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</si>
  <si>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</si>
  <si>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</si>
  <si>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</si>
  <si>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</si>
  <si>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</si>
  <si>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</si>
  <si>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</si>
  <si>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</si>
  <si>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</si>
  <si>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</si>
  <si>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</si>
  <si>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</si>
  <si>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</si>
  <si>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</si>
  <si>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</si>
  <si>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</si>
  <si>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</si>
  <si>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</si>
  <si>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</si>
  <si>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</si>
  <si>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</si>
  <si>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</si>
  <si>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</si>
  <si>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</si>
  <si>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</si>
  <si>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</si>
  <si>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</si>
  <si>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</si>
  <si>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</si>
  <si>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</si>
  <si>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</si>
  <si>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</si>
  <si>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</si>
  <si>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</si>
  <si>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</si>
  <si>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</si>
  <si>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</si>
  <si>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</si>
  <si>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</si>
  <si>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</si>
  <si>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</si>
  <si>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</si>
  <si>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</si>
  <si>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</si>
  <si>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</si>
  <si>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</si>
  <si>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</si>
  <si>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</si>
  <si>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</si>
  <si>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</si>
  <si>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</si>
  <si>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</si>
  <si>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</si>
  <si>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</si>
  <si>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</si>
  <si>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</si>
  <si>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</si>
  <si>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</si>
  <si>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</si>
  <si>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</si>
  <si>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</si>
  <si>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</si>
  <si>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</si>
  <si>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</si>
  <si>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</si>
  <si>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</si>
  <si>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</si>
  <si>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</si>
  <si>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</si>
  <si>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</si>
  <si>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</si>
  <si>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</si>
  <si>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</si>
  <si>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</si>
  <si>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</si>
  <si>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</si>
  <si>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</si>
  <si>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</si>
  <si>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</si>
  <si>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</si>
  <si>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</si>
  <si>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</si>
  <si>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</si>
  <si>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</si>
  <si>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</si>
  <si>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</si>
  <si>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</si>
  <si>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</si>
  <si>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</si>
  <si>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</si>
  <si>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</si>
  <si>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</si>
  <si>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</si>
  <si>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</si>
  <si>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</si>
  <si>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</si>
  <si>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</si>
  <si>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</si>
  <si>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</si>
  <si>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</si>
  <si>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</si>
  <si>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</si>
  <si>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</si>
  <si>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</si>
  <si>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</si>
  <si>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</si>
  <si>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</si>
  <si>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</si>
  <si>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</si>
  <si>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</si>
  <si>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</si>
  <si>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</si>
  <si>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</si>
  <si>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</si>
  <si>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</si>
  <si>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</si>
  <si>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</si>
  <si>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</si>
  <si>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</si>
  <si>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</si>
  <si>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</si>
  <si>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</si>
  <si>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</si>
  <si>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</si>
  <si>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</si>
  <si>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</si>
  <si>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</si>
  <si>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</si>
  <si>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</si>
  <si>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</si>
  <si>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</si>
  <si>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</si>
  <si>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</si>
  <si>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</si>
  <si>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</si>
  <si>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</si>
  <si>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</si>
  <si>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</si>
  <si>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</si>
  <si>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</si>
  <si>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</si>
  <si>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</si>
  <si>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</si>
  <si>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</si>
  <si>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</si>
  <si>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</si>
  <si>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</si>
  <si>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</si>
  <si>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</si>
  <si>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</si>
  <si>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</si>
  <si>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</si>
  <si>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</si>
  <si>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</si>
  <si>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</si>
  <si>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</si>
  <si>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</si>
  <si>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</si>
  <si>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</si>
  <si>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</si>
  <si>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</si>
  <si>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</si>
  <si>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</si>
  <si>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</si>
  <si>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</si>
  <si>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</si>
  <si>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</si>
  <si>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</si>
  <si>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</si>
  <si>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</si>
  <si>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</si>
  <si>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</si>
  <si>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</si>
  <si>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</si>
  <si>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</si>
  <si>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</si>
  <si>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</si>
  <si>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</si>
  <si>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</si>
  <si>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</si>
  <si>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</si>
  <si>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</si>
  <si>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</si>
  <si>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</si>
  <si>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</si>
  <si>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</si>
  <si>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</si>
  <si>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</si>
  <si>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</si>
  <si>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</si>
  <si>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</si>
  <si>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</si>
  <si>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</si>
  <si>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</si>
  <si>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</si>
  <si>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</si>
  <si>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</si>
  <si>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</si>
  <si>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</si>
  <si>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</si>
  <si>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</si>
  <si>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</si>
  <si>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</si>
  <si>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</si>
  <si>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</si>
  <si>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</si>
  <si>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</si>
  <si>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</si>
  <si>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</si>
  <si>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</si>
  <si>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</si>
  <si>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</si>
  <si>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</si>
  <si>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</si>
  <si>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</si>
  <si>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</si>
  <si>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</si>
  <si>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</si>
  <si>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</si>
  <si>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</si>
  <si>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</si>
  <si>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</si>
  <si>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</si>
  <si>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</si>
  <si>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</si>
  <si>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</si>
  <si>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</si>
  <si>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</si>
  <si>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</si>
  <si>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</si>
  <si>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</si>
  <si>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</si>
  <si>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</si>
  <si>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</si>
  <si>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</si>
  <si>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</si>
  <si>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</si>
  <si>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</si>
  <si>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</si>
  <si>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</si>
  <si>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</si>
  <si>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</si>
  <si>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</si>
  <si>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</si>
  <si>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</si>
  <si>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</si>
  <si>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</si>
  <si>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</si>
  <si>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</si>
  <si>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</si>
  <si>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</si>
  <si>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</si>
  <si>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</si>
  <si>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</si>
  <si>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</si>
  <si>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</si>
  <si>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</si>
  <si>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</si>
  <si>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</si>
  <si>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</si>
  <si>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</si>
  <si>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</si>
  <si>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</si>
  <si>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</si>
  <si>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</si>
  <si>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</si>
  <si>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</si>
  <si>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</si>
  <si>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</si>
  <si>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</si>
  <si>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</si>
  <si>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</si>
  <si>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</si>
  <si>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</si>
  <si>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</si>
  <si>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</si>
  <si>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</si>
  <si>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</si>
  <si>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</si>
  <si>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</si>
  <si>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</si>
  <si>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</si>
  <si>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</si>
  <si>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</si>
  <si>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</si>
  <si>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</si>
  <si>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</si>
  <si>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</si>
  <si>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</si>
  <si>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</si>
  <si>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</si>
  <si>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</si>
  <si>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</si>
  <si>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</si>
  <si>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</si>
  <si>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</si>
  <si>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</si>
  <si>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</si>
  <si>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</si>
  <si>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</si>
  <si>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</si>
  <si>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</si>
  <si>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</si>
  <si>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</si>
  <si>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</si>
  <si>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</si>
  <si>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</si>
  <si>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</si>
  <si>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</si>
  <si>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</si>
  <si>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</si>
  <si>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</si>
  <si>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</si>
  <si>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</si>
  <si>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</si>
  <si>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</si>
  <si>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</si>
  <si>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</si>
  <si>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</si>
  <si>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</si>
  <si>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</si>
  <si>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</si>
  <si>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</si>
  <si>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</si>
  <si>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</si>
  <si>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</si>
  <si>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</si>
  <si>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</si>
  <si>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</si>
  <si>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</si>
  <si>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</si>
  <si>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</si>
  <si>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</si>
  <si>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</si>
  <si>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</si>
  <si>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</si>
  <si>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</si>
  <si>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</si>
  <si>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</si>
  <si>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</si>
  <si>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</si>
  <si>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</si>
  <si>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</si>
  <si>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</si>
  <si>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</si>
  <si>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</si>
  <si>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</si>
  <si>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</si>
  <si>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</si>
  <si>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</si>
  <si>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</si>
  <si>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</si>
  <si>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</si>
  <si>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</si>
  <si>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</si>
  <si>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</si>
  <si>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</si>
  <si>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</si>
  <si>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</si>
  <si>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</si>
  <si>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</si>
  <si>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</si>
  <si>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</si>
  <si>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</si>
  <si>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</si>
  <si>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</si>
  <si>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</si>
  <si>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</si>
  <si>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</si>
  <si>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</si>
  <si>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</si>
  <si>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</si>
  <si>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</si>
  <si>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</si>
  <si>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</si>
  <si>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</si>
  <si>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</si>
  <si>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</si>
  <si>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</si>
  <si>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</si>
  <si>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</si>
  <si>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</si>
  <si>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</si>
  <si>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</si>
  <si>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</si>
  <si>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</si>
  <si>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</si>
  <si>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</si>
  <si>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</si>
  <si>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</si>
  <si>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</si>
  <si>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</si>
  <si>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</si>
  <si>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</si>
  <si>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</si>
  <si>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</si>
  <si>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</si>
  <si>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</si>
  <si>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</si>
  <si>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</si>
  <si>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</si>
  <si>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</si>
  <si>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</si>
  <si>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</si>
  <si>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</si>
  <si>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</si>
  <si>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</si>
  <si>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</si>
  <si>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</si>
  <si>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</si>
  <si>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</si>
  <si>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</si>
  <si>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</si>
  <si>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</si>
  <si>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</si>
  <si>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</si>
  <si>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</si>
  <si>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</si>
  <si>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</si>
  <si>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</si>
  <si>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</si>
  <si>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</si>
  <si>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</si>
  <si>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</si>
  <si>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</si>
  <si>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</si>
  <si>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</si>
  <si>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</si>
  <si>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</si>
  <si>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</si>
  <si>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</si>
  <si>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</si>
  <si>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</si>
  <si>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</si>
  <si>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</si>
  <si>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</si>
  <si>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</si>
  <si>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</si>
  <si>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</si>
  <si>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</si>
  <si>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</si>
  <si>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</si>
  <si>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</si>
  <si>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</si>
  <si>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</si>
  <si>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</si>
  <si>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</si>
  <si>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</si>
  <si>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</si>
  <si>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</si>
  <si>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</si>
  <si>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</si>
  <si>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</si>
  <si>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</si>
  <si>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</si>
  <si>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</si>
  <si>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</si>
  <si>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</si>
  <si>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</si>
  <si>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</si>
  <si>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</si>
  <si>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</si>
  <si>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</si>
  <si>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</si>
  <si>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</si>
  <si>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</si>
  <si>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</si>
  <si>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</si>
  <si>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</si>
  <si>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</si>
  <si>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</si>
  <si>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</si>
  <si>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</si>
  <si>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</si>
  <si>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</si>
  <si>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</si>
  <si>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</si>
  <si>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</si>
  <si>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</si>
  <si>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</si>
  <si>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</si>
  <si>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</si>
  <si>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</si>
  <si>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</si>
  <si>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</si>
  <si>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</si>
  <si>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</si>
  <si>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</si>
  <si>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</si>
  <si>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</si>
  <si>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</si>
  <si>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</si>
  <si>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</si>
  <si>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</si>
  <si>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</si>
  <si>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</si>
  <si>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</si>
  <si>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</si>
  <si>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</si>
  <si>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</si>
  <si>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</si>
  <si>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</si>
  <si>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</si>
  <si>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</si>
  <si>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</si>
  <si>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</si>
  <si>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</si>
  <si>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</si>
  <si>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</si>
  <si>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</si>
  <si>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</si>
  <si>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</si>
  <si>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</si>
  <si>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</si>
  <si>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</si>
  <si>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</si>
  <si>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</si>
  <si>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</si>
  <si>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</si>
  <si>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</si>
  <si>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</si>
  <si>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</si>
  <si>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</si>
  <si>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</si>
  <si>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</si>
  <si>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</si>
  <si>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</si>
  <si>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</si>
  <si>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</si>
  <si>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</si>
  <si>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</si>
  <si>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</si>
  <si>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</si>
  <si>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</si>
  <si>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</si>
  <si>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</si>
  <si>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</si>
  <si>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</si>
  <si>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</si>
  <si>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</si>
  <si>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</si>
  <si>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</si>
  <si>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</si>
  <si>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</si>
  <si>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</si>
  <si>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</si>
  <si>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</si>
  <si>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</si>
  <si>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</si>
  <si>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</si>
  <si>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</si>
  <si>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</si>
  <si>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</si>
  <si>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</si>
  <si>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</si>
  <si>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</si>
  <si>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</si>
  <si>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</si>
  <si>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</si>
  <si>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</si>
  <si>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</si>
  <si>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</si>
  <si>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</si>
  <si>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</si>
  <si>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</si>
  <si>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</si>
  <si>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</si>
  <si>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</si>
  <si>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</si>
  <si>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</si>
  <si>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</si>
  <si>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</si>
  <si>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</si>
  <si>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</si>
  <si>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</si>
  <si>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</si>
  <si>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</si>
  <si>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</si>
  <si>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</si>
  <si>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</si>
  <si>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</si>
  <si>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</si>
  <si>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</si>
  <si>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</si>
  <si>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</si>
  <si>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</si>
  <si>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</si>
  <si>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</si>
  <si>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</si>
  <si>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</si>
  <si>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</si>
  <si>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</si>
  <si>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</si>
  <si>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</si>
  <si>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</si>
  <si>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</si>
  <si>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</si>
  <si>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</si>
  <si>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</si>
  <si>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</si>
  <si>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</si>
  <si>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</si>
  <si>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</si>
  <si>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</si>
  <si>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</si>
  <si>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</si>
  <si>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</si>
  <si>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</si>
  <si>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</si>
  <si>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</si>
  <si>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</si>
  <si>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</si>
  <si>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</si>
  <si>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</si>
  <si>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</si>
  <si>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</si>
  <si>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</si>
  <si>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</si>
  <si>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</si>
  <si>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</si>
  <si>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</si>
  <si>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</si>
  <si>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</si>
  <si>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</si>
  <si>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</si>
  <si>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</si>
  <si>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</si>
  <si>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</si>
  <si>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</si>
  <si>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</si>
  <si>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</si>
  <si>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</si>
  <si>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</si>
  <si>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</si>
  <si>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</si>
  <si>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</si>
  <si>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</si>
  <si>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</si>
  <si>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</si>
  <si>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</si>
  <si>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</si>
  <si>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</si>
  <si>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</si>
  <si>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</si>
  <si>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</si>
  <si>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</si>
  <si>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</si>
  <si>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</si>
  <si>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</si>
  <si>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</si>
  <si>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</si>
  <si>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</si>
  <si>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</si>
  <si>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</si>
  <si>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</si>
  <si>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</si>
  <si>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</si>
  <si>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</si>
  <si>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</si>
  <si>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</si>
  <si>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</si>
  <si>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</si>
  <si>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</si>
  <si>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</si>
  <si>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</si>
  <si>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</si>
  <si>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</si>
  <si>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</si>
  <si>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</si>
  <si>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</si>
  <si>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</si>
  <si>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</si>
  <si>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</si>
  <si>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</si>
  <si>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</si>
  <si>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</si>
  <si>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</si>
  <si>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</si>
  <si>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</si>
  <si>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</si>
  <si>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</si>
  <si>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</si>
  <si>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</si>
  <si>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</si>
  <si>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</si>
  <si>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</si>
  <si>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</si>
  <si>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</si>
  <si>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</si>
  <si>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</si>
  <si>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</si>
  <si>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</si>
  <si>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</si>
  <si>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</si>
  <si>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</si>
  <si>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</si>
  <si>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</si>
  <si>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</si>
  <si>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</si>
  <si>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</si>
  <si>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</si>
  <si>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</si>
  <si>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</si>
  <si>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</si>
  <si>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</si>
  <si>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</si>
  <si>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</si>
  <si>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</si>
  <si>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</si>
  <si>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</si>
  <si>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</si>
  <si>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</si>
  <si>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</si>
  <si>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</si>
  <si>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</si>
  <si>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</si>
  <si>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</si>
  <si>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</si>
  <si>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</si>
  <si>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</si>
  <si>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</si>
  <si>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</si>
  <si>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</si>
  <si>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</si>
  <si>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</si>
  <si>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</si>
  <si>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</si>
  <si>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</si>
  <si>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</si>
  <si>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</si>
  <si>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</si>
  <si>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</si>
  <si>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</si>
  <si>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</si>
  <si>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</si>
  <si>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</si>
  <si>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</si>
  <si>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</si>
  <si>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</si>
  <si>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</si>
  <si>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</si>
  <si>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</si>
  <si>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</si>
  <si>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</si>
  <si>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</si>
  <si>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</si>
  <si>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</si>
  <si>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</si>
  <si>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</si>
  <si>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</si>
  <si>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</si>
  <si>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</si>
  <si>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</si>
  <si>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</si>
  <si>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</si>
  <si>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</si>
  <si>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</si>
  <si>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</si>
  <si>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</si>
  <si>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</si>
  <si>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</si>
  <si>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</si>
  <si>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</si>
  <si>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</si>
  <si>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</si>
  <si>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</si>
  <si>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</si>
  <si>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</si>
  <si>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</si>
  <si>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</si>
  <si>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</si>
  <si>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</si>
  <si>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</si>
  <si>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</si>
  <si>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</si>
  <si>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</si>
  <si>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</si>
  <si>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</si>
  <si>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</si>
  <si>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</si>
  <si>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</si>
  <si>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</si>
  <si>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</si>
  <si>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</si>
  <si>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</si>
  <si>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</si>
  <si>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</si>
  <si>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</si>
  <si>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</si>
  <si>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</si>
  <si>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</si>
  <si>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</si>
  <si>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</si>
  <si>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</si>
  <si>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</si>
  <si>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</si>
  <si>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</si>
  <si>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</si>
  <si>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</si>
  <si>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</si>
  <si>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</si>
  <si>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</si>
  <si>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</si>
  <si>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</si>
  <si>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</si>
  <si>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</si>
  <si>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</si>
  <si>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</si>
  <si>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</si>
  <si>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</si>
  <si>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</si>
  <si>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</si>
  <si>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</si>
  <si>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</si>
  <si>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</si>
  <si>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</si>
  <si>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</si>
  <si>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</si>
  <si>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</si>
  <si>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</si>
  <si>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</si>
  <si>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</si>
  <si>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</si>
  <si>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</si>
  <si>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</si>
  <si>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</si>
  <si>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</si>
  <si>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</si>
  <si>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</si>
  <si>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</si>
  <si>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</si>
  <si>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</si>
  <si>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</si>
  <si>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</si>
  <si>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</si>
  <si>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</si>
  <si>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</si>
  <si>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</si>
  <si>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</si>
  <si>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</si>
  <si>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</si>
  <si>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</si>
  <si>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</si>
  <si>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</si>
  <si>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</si>
  <si>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</si>
  <si>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</si>
  <si>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</si>
  <si>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</si>
  <si>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</si>
  <si>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</si>
  <si>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</si>
  <si>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</si>
  <si>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</si>
  <si>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</si>
  <si>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</si>
  <si>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</si>
  <si>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</si>
  <si>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</si>
  <si>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</si>
  <si>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</si>
  <si>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</si>
  <si>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</si>
  <si>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</si>
  <si>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</si>
  <si>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</si>
  <si>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</si>
  <si>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</si>
  <si>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</si>
  <si>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</si>
  <si>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</si>
  <si>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</si>
  <si>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</si>
  <si>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</si>
  <si>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</si>
  <si>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</si>
  <si>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</si>
  <si>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</si>
  <si>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</si>
  <si>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</si>
  <si>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</si>
  <si>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</si>
  <si>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</si>
  <si>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</si>
  <si>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</si>
  <si>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</si>
  <si>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</si>
  <si>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</si>
  <si>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</si>
  <si>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</si>
  <si>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</si>
  <si>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</si>
  <si>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</si>
  <si>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</si>
  <si>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</si>
  <si>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</si>
  <si>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</si>
  <si>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</si>
  <si>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</si>
  <si>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</si>
  <si>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</si>
  <si>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</si>
  <si>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</si>
  <si>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</si>
  <si>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</si>
  <si>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</si>
  <si>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</si>
  <si>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</si>
  <si>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</si>
  <si>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</si>
  <si>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</si>
  <si>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</si>
  <si>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</si>
  <si>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</si>
  <si>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</si>
  <si>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</si>
  <si>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</si>
  <si>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</si>
  <si>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</si>
  <si>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</si>
  <si>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</si>
  <si>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</si>
  <si>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</si>
  <si>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</si>
  <si>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</si>
  <si>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</si>
  <si>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</si>
  <si>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</si>
  <si>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</si>
  <si>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</si>
  <si>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</si>
  <si>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</si>
  <si>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</si>
  <si>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</si>
  <si>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</si>
  <si>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</si>
  <si>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</si>
  <si>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</si>
  <si>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</si>
  <si>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</si>
  <si>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</si>
  <si>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</si>
  <si>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</si>
  <si>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</si>
  <si>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</si>
  <si>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</si>
  <si>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</si>
  <si>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</si>
  <si>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</si>
  <si>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</si>
  <si>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</si>
  <si>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</si>
  <si>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</si>
  <si>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</si>
  <si>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</si>
  <si>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</si>
  <si>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</si>
  <si>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</si>
  <si>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</si>
  <si>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</si>
  <si>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</si>
  <si>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</si>
  <si>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</si>
  <si>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</si>
  <si>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</si>
  <si>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</si>
  <si>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</si>
  <si>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</si>
  <si>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</si>
  <si>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</si>
  <si>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</si>
  <si>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</si>
  <si>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</si>
  <si>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</si>
  <si>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</si>
  <si>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</si>
  <si>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</si>
  <si>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</si>
  <si>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</si>
  <si>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</si>
  <si>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</si>
  <si>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</si>
  <si>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</si>
  <si>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</si>
  <si>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</si>
  <si>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</si>
  <si>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</si>
  <si>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</si>
  <si>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</si>
  <si>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</si>
  <si>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</si>
  <si>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</si>
  <si>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</si>
  <si>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</si>
  <si>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</si>
  <si>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</si>
  <si>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</si>
  <si>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</si>
  <si>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</si>
  <si>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</si>
  <si>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</si>
  <si>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</si>
  <si>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</si>
  <si>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</si>
  <si>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</si>
  <si>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</si>
  <si>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</si>
  <si>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</si>
  <si>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</si>
  <si>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</si>
  <si>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</si>
  <si>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</si>
  <si>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</si>
  <si>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</si>
  <si>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</si>
  <si>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</si>
  <si>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</si>
  <si>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</si>
  <si>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</si>
  <si>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</si>
  <si>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</si>
  <si>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</si>
  <si>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</si>
  <si>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</si>
  <si>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</si>
  <si>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</si>
  <si>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</si>
  <si>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</si>
  <si>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</si>
  <si>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</si>
  <si>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</si>
  <si>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</si>
  <si>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</si>
  <si>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</si>
  <si>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</si>
  <si>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</si>
  <si>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</si>
  <si>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</si>
  <si>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</si>
  <si>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</si>
  <si>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</si>
  <si>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</si>
  <si>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</si>
  <si>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</si>
  <si>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</si>
  <si>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</si>
  <si>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</si>
  <si>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</si>
  <si>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</si>
  <si>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</si>
  <si>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</si>
  <si>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</si>
  <si>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</si>
  <si>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</si>
  <si>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</si>
  <si>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</si>
  <si>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</si>
  <si>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</si>
  <si>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</si>
  <si>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</si>
  <si>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</si>
  <si>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</si>
  <si>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</si>
  <si>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</si>
  <si>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</si>
  <si>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</si>
  <si>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</si>
  <si>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</si>
  <si>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</si>
  <si>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</si>
  <si>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</si>
  <si>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</si>
  <si>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</si>
  <si>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</si>
  <si>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</si>
  <si>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</si>
  <si>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</si>
  <si>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</si>
  <si>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</si>
  <si>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</si>
  <si>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</si>
  <si>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</si>
  <si>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</si>
  <si>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</si>
  <si>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</si>
  <si>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</si>
  <si>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</si>
  <si>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</si>
  <si>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</si>
  <si>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</si>
  <si>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</si>
  <si>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</si>
  <si>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</si>
  <si>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</si>
  <si>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</si>
  <si>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</si>
  <si>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</si>
  <si>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</si>
  <si>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</si>
  <si>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</si>
  <si>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</si>
  <si>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</si>
  <si>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</si>
  <si>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</si>
  <si>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</si>
  <si>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</si>
  <si>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</si>
  <si>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</si>
  <si>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</si>
  <si>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</si>
  <si>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</si>
  <si>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</si>
  <si>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</si>
  <si>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</si>
  <si>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</si>
  <si>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</si>
  <si>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</si>
  <si>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</si>
  <si>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</si>
  <si>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</si>
  <si>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</si>
  <si>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</si>
  <si>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</si>
  <si>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</si>
  <si>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</si>
  <si>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</si>
  <si>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</si>
  <si>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</si>
  <si>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</si>
  <si>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</si>
  <si>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</si>
  <si>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</si>
  <si>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</si>
  <si>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</si>
  <si>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</si>
  <si>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</si>
  <si>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</si>
  <si>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</si>
  <si>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</si>
  <si>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</si>
  <si>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</si>
  <si>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</si>
  <si>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</si>
  <si>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</si>
  <si>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</si>
  <si>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</si>
  <si>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</si>
  <si>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</si>
  <si>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</si>
  <si>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</si>
  <si>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</si>
  <si>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</si>
  <si>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</si>
  <si>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</si>
  <si>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</si>
  <si>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</si>
  <si>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</si>
  <si>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</si>
  <si>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</si>
  <si>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</si>
  <si>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</si>
  <si>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</si>
  <si>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</si>
  <si>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</si>
  <si>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</si>
  <si>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</si>
  <si>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</si>
  <si>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</si>
  <si>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</si>
  <si>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</si>
  <si>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</si>
  <si>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</si>
  <si>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</si>
  <si>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</si>
  <si>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</si>
  <si>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</si>
  <si>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</si>
  <si>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</si>
  <si>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</si>
  <si>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</si>
  <si>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</si>
  <si>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</si>
  <si>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</si>
  <si>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</si>
  <si>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</si>
  <si>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</si>
  <si>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</si>
  <si>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</si>
  <si>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</si>
  <si>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</si>
  <si>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</si>
  <si>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</si>
  <si>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</si>
  <si>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</si>
  <si>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</si>
  <si>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</si>
  <si>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</si>
  <si>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</si>
  <si>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</si>
  <si>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</si>
  <si>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</si>
  <si>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</si>
  <si>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</si>
  <si>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</si>
  <si>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</si>
  <si>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</si>
  <si>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</si>
  <si>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</si>
  <si>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</si>
  <si>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</si>
  <si>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</si>
  <si>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</si>
  <si>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</si>
  <si>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</si>
  <si>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</si>
  <si>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</si>
  <si>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</si>
  <si>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</si>
  <si>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</si>
  <si>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</si>
  <si>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</si>
  <si>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</si>
  <si>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</si>
  <si>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</si>
  <si>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</si>
  <si>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</si>
  <si>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</si>
  <si>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</si>
  <si>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</si>
  <si>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</si>
  <si>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</si>
  <si>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</si>
  <si>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</si>
  <si>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</si>
  <si>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</si>
  <si>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</si>
  <si>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</si>
  <si>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</si>
  <si>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</si>
  <si>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</si>
  <si>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</si>
  <si>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</si>
  <si>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</si>
  <si>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</si>
  <si>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</si>
  <si>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</si>
  <si>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</si>
  <si>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</si>
  <si>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</si>
  <si>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</si>
  <si>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</si>
  <si>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</si>
  <si>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</si>
  <si>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</si>
  <si>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</si>
  <si>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</si>
  <si>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</si>
  <si>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</si>
  <si>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</si>
  <si>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</si>
  <si>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</si>
  <si>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</si>
  <si>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</si>
  <si>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</si>
  <si>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</si>
  <si>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</si>
  <si>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</si>
  <si>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</si>
  <si>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</si>
  <si>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</si>
  <si>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</si>
  <si>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</si>
  <si>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</si>
  <si>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</si>
  <si>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</si>
  <si>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</si>
  <si>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</si>
  <si>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</si>
  <si>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</si>
  <si>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</si>
  <si>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</si>
  <si>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</si>
  <si>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</si>
  <si>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</si>
  <si>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</si>
  <si>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</si>
  <si>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</si>
  <si>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</si>
  <si>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</si>
  <si>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</si>
  <si>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</si>
  <si>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</si>
  <si>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</si>
  <si>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</si>
  <si>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</si>
  <si>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</si>
  <si>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</si>
  <si>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</si>
  <si>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</si>
  <si>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</si>
  <si>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</si>
  <si>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</si>
  <si>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</si>
  <si>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</si>
  <si>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</si>
  <si>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</si>
  <si>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</si>
  <si>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</si>
  <si>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</si>
  <si>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</si>
  <si>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</si>
  <si>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</si>
  <si>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</si>
  <si>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</si>
  <si>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</si>
  <si>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</si>
  <si>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</si>
  <si>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</si>
  <si>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</si>
  <si>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</si>
  <si>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</si>
  <si>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</si>
  <si>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</si>
  <si>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</si>
  <si>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</si>
  <si>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</si>
  <si>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</si>
  <si>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</si>
  <si>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</si>
  <si>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</si>
  <si>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</si>
  <si>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</si>
  <si>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</si>
  <si>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</si>
  <si>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</si>
  <si>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</si>
  <si>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</si>
  <si>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</si>
  <si>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</si>
  <si>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</si>
  <si>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</si>
  <si>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</si>
  <si>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</si>
  <si>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</si>
  <si>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</si>
  <si>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</si>
  <si>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</si>
  <si>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</si>
  <si>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</si>
  <si>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</si>
  <si>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</si>
  <si>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</si>
  <si>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</si>
  <si>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</si>
  <si>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</si>
  <si>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</si>
  <si>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</si>
  <si>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</si>
  <si>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</si>
  <si>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</si>
  <si>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</si>
  <si>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</si>
  <si>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</si>
  <si>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</si>
  <si>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</si>
  <si>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</si>
  <si>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</si>
  <si>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</si>
  <si>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</si>
  <si>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</si>
  <si>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</si>
  <si>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</si>
  <si>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</si>
  <si>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</si>
  <si>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</si>
  <si>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</si>
  <si>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</si>
  <si>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</si>
  <si>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</si>
  <si>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</si>
  <si>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</si>
  <si>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</si>
  <si>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</si>
  <si>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</si>
  <si>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</si>
  <si>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</si>
  <si>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</si>
  <si>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</si>
  <si>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</si>
  <si>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</si>
  <si>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</si>
  <si>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</si>
  <si>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</si>
  <si>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</si>
  <si>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</si>
  <si>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</si>
  <si>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</si>
  <si>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</si>
  <si>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</si>
  <si>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</si>
  <si>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</si>
  <si>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</si>
  <si>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</si>
  <si>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</si>
  <si>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</si>
  <si>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</si>
  <si>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</si>
  <si>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</si>
  <si>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</si>
  <si>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</si>
  <si>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</si>
  <si>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</si>
  <si>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</si>
  <si>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</si>
  <si>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</si>
  <si>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</si>
  <si>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</si>
  <si>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</si>
  <si>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</si>
  <si>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</si>
  <si>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</si>
  <si>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</si>
  <si>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</si>
  <si>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</si>
  <si>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</si>
  <si>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</si>
  <si>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</si>
  <si>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</si>
  <si>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</si>
  <si>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</si>
  <si>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</si>
  <si>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</si>
  <si>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</si>
  <si>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</si>
  <si>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</si>
  <si>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</si>
  <si>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</si>
  <si>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</si>
  <si>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</si>
  <si>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</si>
  <si>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</si>
  <si>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</si>
  <si>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</si>
  <si>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</si>
  <si>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</si>
  <si>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</si>
  <si>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</si>
  <si>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</si>
  <si>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</si>
  <si>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</si>
  <si>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</si>
  <si>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</si>
  <si>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</si>
  <si>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</si>
  <si>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</si>
  <si>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</si>
  <si>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</si>
  <si>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</si>
  <si>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</si>
  <si>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</si>
  <si>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</si>
  <si>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</si>
  <si>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</si>
  <si>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</si>
  <si>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</si>
  <si>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</si>
  <si>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</si>
  <si>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</si>
  <si>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</si>
  <si>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</si>
  <si>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</si>
  <si>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</si>
  <si>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</si>
  <si>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</si>
  <si>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</si>
  <si>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</si>
  <si>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</si>
  <si>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</si>
  <si>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</si>
  <si>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</si>
  <si>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</si>
  <si>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</si>
  <si>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</si>
  <si>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</si>
  <si>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</si>
  <si>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</si>
  <si>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</si>
  <si>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</si>
  <si>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</si>
  <si>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</si>
  <si>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</si>
  <si>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</si>
  <si>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</si>
  <si>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</si>
  <si>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</si>
  <si>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</si>
  <si>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</si>
  <si>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</si>
  <si>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</si>
  <si>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</si>
  <si>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</si>
  <si>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</si>
  <si>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</si>
  <si>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</si>
  <si>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</si>
  <si>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</si>
  <si>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</si>
  <si>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</si>
  <si>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</si>
  <si>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</si>
  <si>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</si>
  <si>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</si>
  <si>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</si>
  <si>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</si>
  <si>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</si>
  <si>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</si>
  <si>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</si>
  <si>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</si>
  <si>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</si>
  <si>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</si>
  <si>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</si>
  <si>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</si>
  <si>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</si>
  <si>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</si>
  <si>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</si>
  <si>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</si>
  <si>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</si>
  <si>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</si>
  <si>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</si>
  <si>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</si>
  <si>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</si>
  <si>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</si>
  <si>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</si>
  <si>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</si>
  <si>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</si>
  <si>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</si>
  <si>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</si>
  <si>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</si>
  <si>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</si>
  <si>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</si>
  <si>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</si>
  <si>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</si>
  <si>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</si>
  <si>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</si>
  <si>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</si>
  <si>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</si>
  <si>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</si>
  <si>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</si>
  <si>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</si>
  <si>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</si>
  <si>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</si>
  <si>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</si>
  <si>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</si>
  <si>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</si>
  <si>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</si>
  <si>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</si>
  <si>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</si>
  <si>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</si>
  <si>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</si>
  <si>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</si>
  <si>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</si>
  <si>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</si>
  <si>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</si>
  <si>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</si>
  <si>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</si>
  <si>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</si>
  <si>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</si>
  <si>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</si>
  <si>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</si>
  <si>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</si>
  <si>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</si>
  <si>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</si>
  <si>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</si>
  <si>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</si>
  <si>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</si>
  <si>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</si>
  <si>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</si>
  <si>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</si>
  <si>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</si>
  <si>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</si>
  <si>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</si>
  <si>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</si>
  <si>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</si>
  <si>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</si>
  <si>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</si>
  <si>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</si>
  <si>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</si>
  <si>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</si>
  <si>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</si>
  <si>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</si>
  <si>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</si>
  <si>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</si>
  <si>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</si>
  <si>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</si>
  <si>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</si>
  <si>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</si>
  <si>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</si>
  <si>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</si>
  <si>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</si>
  <si>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</si>
  <si>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</si>
  <si>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</si>
  <si>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</si>
  <si>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</si>
  <si>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</si>
  <si>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</si>
  <si>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</si>
  <si>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</si>
  <si>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</si>
  <si>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</si>
  <si>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</si>
  <si>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</si>
  <si>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</si>
  <si>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</si>
  <si>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</si>
  <si>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</si>
  <si>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</si>
  <si>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</si>
  <si>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</si>
  <si>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</si>
  <si>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</si>
  <si>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</si>
  <si>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</si>
  <si>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</si>
  <si>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</si>
  <si>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</si>
  <si>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</si>
  <si>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</si>
  <si>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</si>
  <si>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</si>
  <si>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</si>
  <si>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</si>
  <si>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</si>
  <si>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</si>
  <si>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</si>
  <si>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</si>
  <si>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</si>
  <si>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</si>
  <si>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</si>
  <si>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</si>
  <si>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</si>
  <si>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</si>
  <si>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</si>
  <si>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</si>
  <si>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</si>
  <si>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</si>
  <si>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</si>
  <si>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</si>
  <si>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</si>
  <si>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</si>
  <si>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</si>
  <si>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</si>
  <si>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</si>
  <si>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</si>
  <si>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</si>
  <si>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</si>
  <si>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</si>
  <si>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</si>
  <si>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</si>
  <si>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</si>
  <si>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</si>
  <si>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</si>
  <si>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</si>
  <si>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</si>
  <si>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</si>
  <si>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</si>
  <si>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</si>
  <si>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</si>
  <si>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</si>
  <si>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</si>
  <si>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</si>
  <si>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</si>
  <si>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</si>
  <si>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</si>
  <si>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</si>
  <si>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</si>
  <si>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</si>
  <si>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</si>
  <si>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</si>
  <si>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</si>
  <si>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</si>
  <si>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</si>
  <si>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</si>
  <si>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</si>
  <si>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</si>
  <si>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</si>
  <si>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</si>
  <si>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</si>
  <si>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</si>
  <si>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</si>
  <si>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</si>
  <si>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</si>
  <si>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</si>
  <si>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</si>
  <si>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</si>
  <si>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</si>
  <si>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</si>
  <si>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</si>
  <si>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</si>
  <si>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</si>
  <si>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</si>
  <si>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</si>
  <si>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</si>
  <si>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</si>
  <si>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</si>
  <si>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</si>
  <si>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</si>
  <si>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</si>
  <si>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</si>
  <si>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</si>
  <si>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</si>
  <si>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</si>
  <si>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</si>
  <si>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</si>
  <si>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</si>
  <si>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</si>
  <si>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</si>
  <si>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</si>
  <si>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</si>
  <si>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</si>
  <si>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</si>
  <si>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</si>
  <si>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</si>
  <si>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</si>
  <si>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</si>
  <si>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</si>
  <si>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</si>
  <si>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</si>
  <si>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</si>
  <si>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</si>
  <si>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</si>
  <si>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</si>
  <si>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</si>
  <si>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</si>
  <si>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</si>
  <si>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</si>
  <si>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</si>
  <si>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</si>
  <si>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</si>
  <si>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</si>
  <si>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</si>
  <si>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</si>
  <si>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</si>
  <si>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</si>
  <si>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</si>
  <si>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</si>
  <si>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</si>
  <si>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</si>
  <si>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</si>
  <si>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</si>
  <si>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</si>
  <si>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</si>
  <si>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</si>
  <si>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</si>
  <si>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</si>
  <si>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</si>
  <si>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</si>
  <si>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</si>
  <si>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</si>
  <si>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</si>
  <si>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</si>
  <si>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</si>
  <si>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</si>
  <si>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</si>
  <si>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</si>
  <si>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</si>
  <si>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</si>
  <si>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</si>
  <si>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</si>
  <si>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</si>
  <si>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</si>
  <si>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</si>
  <si>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</si>
  <si>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</si>
  <si>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</si>
  <si>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</si>
  <si>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</si>
  <si>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</si>
  <si>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</si>
  <si>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</si>
  <si>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</si>
  <si>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</si>
  <si>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</si>
  <si>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</si>
  <si>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</si>
  <si>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</si>
  <si>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</si>
  <si>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</si>
  <si>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</si>
  <si>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</si>
  <si>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</si>
  <si>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</si>
  <si>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</si>
  <si>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</si>
  <si>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</si>
  <si>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</si>
  <si>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</si>
  <si>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</si>
  <si>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</si>
  <si>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</si>
  <si>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</si>
  <si>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</si>
  <si>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</si>
  <si>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</si>
  <si>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</si>
  <si>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</si>
  <si>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</si>
  <si>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</si>
  <si>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</si>
  <si>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</si>
  <si>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</si>
  <si>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</si>
  <si>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</si>
  <si>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</si>
  <si>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</si>
  <si>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</si>
  <si>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</si>
  <si>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</si>
  <si>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</si>
  <si>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</si>
  <si>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</si>
  <si>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</si>
  <si>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</si>
  <si>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</si>
  <si>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</si>
  <si>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</si>
  <si>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</si>
  <si>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</si>
  <si>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</si>
  <si>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</si>
  <si>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</si>
  <si>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</si>
  <si>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</si>
  <si>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</si>
  <si>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</si>
  <si>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</si>
  <si>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</si>
  <si>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</si>
  <si>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</si>
  <si>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</si>
  <si>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</si>
  <si>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</si>
  <si>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</si>
  <si>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</si>
  <si>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</si>
  <si>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</si>
  <si>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</si>
  <si>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</si>
  <si>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</si>
  <si>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</si>
  <si>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</si>
  <si>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</si>
  <si>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</si>
  <si>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</si>
  <si>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</si>
  <si>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</si>
  <si>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</si>
  <si>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</si>
  <si>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</si>
  <si>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</si>
  <si>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</si>
  <si>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</si>
  <si>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</si>
  <si>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</si>
  <si>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</si>
  <si>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</si>
  <si>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</si>
  <si>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</si>
  <si>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</si>
  <si>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</si>
  <si>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</si>
  <si>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</si>
  <si>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</si>
  <si>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</si>
  <si>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</si>
  <si>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</si>
  <si>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</si>
  <si>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</si>
  <si>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</si>
  <si>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</si>
  <si>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</si>
  <si>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</si>
  <si>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</si>
  <si>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</si>
  <si>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</si>
  <si>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</si>
  <si>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</si>
  <si>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</si>
  <si>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</si>
  <si>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</si>
  <si>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</si>
  <si>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</si>
  <si>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</si>
  <si>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</si>
  <si>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</si>
  <si>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</si>
  <si>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</si>
  <si>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</si>
  <si>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</si>
  <si>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</si>
  <si>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</si>
  <si>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</si>
  <si>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</si>
  <si>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</si>
  <si>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</si>
  <si>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</si>
  <si>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</si>
  <si>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</si>
  <si>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</si>
  <si>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</si>
  <si>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</si>
  <si>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</si>
  <si>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</si>
  <si>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</si>
  <si>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</si>
  <si>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</si>
  <si>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</si>
  <si>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</si>
  <si>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</si>
  <si>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</si>
  <si>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</si>
  <si>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</si>
  <si>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</si>
  <si>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</si>
  <si>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</si>
  <si>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</si>
  <si>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</si>
  <si>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</si>
  <si>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</si>
  <si>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</si>
  <si>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</si>
  <si>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</si>
  <si>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</si>
  <si>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</si>
  <si>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</si>
  <si>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</si>
  <si>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</si>
  <si>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</si>
  <si>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</si>
  <si>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</si>
  <si>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</si>
  <si>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</si>
  <si>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</si>
  <si>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</si>
  <si>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</si>
  <si>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</si>
  <si>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</si>
  <si>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</si>
  <si>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</si>
  <si>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</si>
  <si>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</si>
  <si>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</si>
  <si>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</si>
  <si>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</si>
  <si>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</si>
  <si>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</si>
  <si>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</si>
  <si>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</si>
  <si>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</si>
  <si>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</si>
  <si>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</si>
  <si>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</si>
  <si>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</si>
  <si>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</si>
  <si>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</si>
  <si>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</si>
  <si>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</si>
  <si>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</si>
  <si>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</si>
  <si>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</si>
  <si>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</si>
  <si>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</si>
  <si>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</si>
  <si>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</si>
  <si>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</si>
  <si>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</si>
  <si>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</si>
  <si>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</si>
  <si>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</si>
  <si>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</si>
  <si>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</si>
  <si>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</si>
  <si>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</si>
  <si>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</si>
  <si>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</si>
  <si>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</si>
  <si>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</si>
  <si>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</si>
  <si>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</si>
  <si>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</si>
  <si>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</si>
  <si>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</si>
  <si>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</si>
  <si>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</si>
  <si>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</si>
  <si>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</si>
  <si>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</si>
  <si>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</si>
  <si>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</si>
  <si>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</si>
  <si>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</si>
  <si>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</si>
  <si>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</si>
  <si>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</si>
  <si>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</si>
  <si>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</si>
  <si>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</si>
  <si>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</si>
  <si>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</si>
  <si>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</si>
  <si>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</si>
  <si>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</si>
  <si>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</si>
  <si>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</si>
  <si>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</si>
  <si>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</si>
  <si>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</si>
  <si>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</si>
  <si>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</si>
  <si>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</si>
  <si>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</si>
  <si>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</si>
  <si>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</si>
  <si>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</si>
  <si>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</si>
  <si>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</si>
  <si>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</si>
  <si>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</si>
  <si>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</si>
  <si>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</si>
  <si>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</si>
  <si>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</si>
  <si>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</si>
  <si>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</si>
  <si>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</si>
  <si>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</si>
  <si>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</si>
  <si>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</si>
  <si>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</si>
  <si>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</si>
  <si>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</si>
  <si>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</si>
  <si>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</si>
  <si>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</si>
  <si>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</si>
  <si>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</si>
  <si>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</si>
  <si>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</si>
  <si>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</si>
  <si>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</si>
  <si>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</si>
  <si>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</si>
  <si>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</si>
  <si>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</si>
  <si>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</si>
  <si>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</si>
  <si>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</si>
  <si>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</si>
  <si>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</si>
  <si>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</si>
  <si>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</si>
  <si>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</si>
  <si>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</si>
  <si>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</si>
  <si>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</si>
  <si>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</si>
  <si>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</si>
  <si>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</si>
  <si>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</si>
  <si>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</si>
  <si>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</si>
  <si>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</si>
  <si>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</si>
  <si>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</si>
  <si>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</si>
  <si>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</si>
  <si>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</si>
  <si>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</si>
  <si>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</si>
  <si>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</si>
  <si>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</si>
  <si>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</si>
  <si>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</si>
  <si>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</si>
  <si>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</si>
  <si>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</si>
  <si>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</si>
  <si>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</si>
  <si>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</si>
  <si>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</si>
  <si>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</si>
  <si>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</si>
  <si>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</si>
  <si>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</si>
  <si>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</si>
  <si>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</si>
  <si>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</si>
  <si>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</si>
  <si>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</si>
  <si>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</si>
  <si>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</si>
  <si>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</si>
  <si>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</si>
  <si>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</si>
  <si>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</si>
  <si>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</si>
  <si>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</si>
  <si>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</si>
  <si>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</si>
  <si>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</si>
  <si>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</si>
  <si>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</si>
  <si>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</si>
  <si>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</si>
  <si>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</si>
  <si>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</si>
  <si>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</si>
  <si>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</si>
  <si>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</si>
  <si>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</si>
  <si>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</si>
  <si>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</si>
  <si>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</si>
  <si>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</si>
  <si>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</si>
  <si>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</si>
  <si>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</si>
  <si>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</si>
  <si>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</si>
  <si>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</si>
  <si>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</si>
  <si>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</si>
  <si>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</si>
  <si>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</si>
  <si>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</si>
  <si>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</si>
  <si>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</si>
  <si>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</si>
  <si>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</si>
  <si>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</si>
  <si>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</si>
  <si>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</si>
  <si>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</si>
  <si>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</si>
  <si>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</si>
  <si>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</si>
  <si>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</si>
  <si>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</si>
  <si>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</si>
  <si>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</si>
  <si>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</si>
  <si>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</si>
  <si>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</si>
  <si>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</si>
  <si>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</si>
  <si>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</si>
  <si>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</si>
  <si>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</si>
  <si>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</si>
  <si>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</si>
  <si>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</si>
  <si>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</si>
  <si>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</si>
  <si>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</si>
  <si>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</si>
  <si>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</si>
  <si>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</si>
  <si>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</si>
  <si>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</si>
  <si>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</si>
  <si>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</si>
  <si>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</si>
  <si>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</si>
  <si>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</si>
  <si>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</si>
  <si>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</si>
  <si>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</si>
  <si>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</si>
  <si>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</si>
  <si>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</si>
  <si>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</si>
  <si>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</si>
  <si>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</si>
  <si>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</si>
  <si>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</si>
  <si>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</si>
  <si>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</si>
  <si>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</si>
  <si>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</si>
  <si>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</si>
  <si>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</si>
  <si>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</si>
  <si>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</si>
  <si>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</si>
  <si>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</si>
  <si>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</si>
  <si>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</si>
  <si>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</si>
  <si>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</si>
  <si>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</si>
  <si>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</si>
  <si>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</si>
  <si>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</si>
  <si>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</si>
  <si>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</si>
  <si>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</si>
  <si>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</si>
  <si>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</si>
  <si>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</si>
  <si>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</si>
  <si>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</si>
  <si>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</si>
  <si>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</si>
  <si>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</si>
  <si>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</si>
  <si>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</si>
  <si>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</si>
  <si>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</si>
  <si>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</si>
  <si>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</si>
  <si>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</si>
  <si>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</si>
  <si>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</si>
  <si>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</si>
  <si>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</si>
  <si>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</si>
  <si>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</si>
  <si>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</si>
  <si>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</si>
  <si>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</si>
  <si>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</si>
  <si>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</si>
  <si>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</si>
  <si>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</si>
  <si>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</si>
  <si>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</si>
  <si>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</si>
  <si>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</si>
  <si>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</si>
  <si>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</si>
  <si>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</si>
  <si>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</si>
  <si>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</si>
  <si>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</si>
  <si>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</si>
  <si>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</si>
  <si>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</si>
  <si>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</si>
  <si>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</si>
  <si>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</si>
  <si>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</si>
  <si>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</si>
  <si>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</si>
  <si>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</si>
  <si>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</si>
  <si>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</si>
  <si>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</si>
  <si>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</si>
  <si>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</si>
  <si>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</si>
  <si>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</si>
  <si>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</si>
  <si>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</si>
  <si>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</si>
  <si>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</si>
  <si>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</si>
  <si>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</si>
  <si>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</si>
  <si>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</si>
  <si>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</si>
  <si>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</si>
  <si>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</si>
  <si>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</si>
  <si>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</si>
  <si>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</si>
  <si>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</si>
  <si>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</si>
  <si>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</si>
  <si>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</si>
  <si>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</si>
  <si>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</si>
  <si>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</si>
  <si>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</si>
  <si>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</si>
  <si>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</si>
  <si>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</si>
  <si>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</si>
  <si>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</si>
  <si>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</si>
  <si>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</si>
  <si>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</si>
  <si>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</si>
  <si>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</si>
  <si>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</si>
  <si>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</si>
  <si>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</si>
  <si>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</si>
  <si>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</si>
  <si>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</si>
  <si>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</si>
  <si>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</si>
  <si>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</si>
  <si>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</si>
  <si>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</si>
  <si>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</si>
  <si>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</si>
  <si>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</si>
  <si>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</si>
  <si>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</si>
  <si>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</si>
  <si>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</si>
  <si>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</si>
  <si>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</si>
  <si>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</si>
  <si>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</si>
  <si>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</si>
  <si>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</si>
  <si>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</si>
  <si>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</si>
  <si>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</si>
  <si>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</si>
  <si>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</si>
  <si>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</si>
  <si>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</si>
  <si>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</si>
  <si>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</si>
  <si>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</si>
  <si>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</si>
  <si>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</si>
  <si>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</si>
  <si>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</si>
  <si>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</si>
  <si>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</si>
  <si>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</si>
  <si>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</si>
  <si>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</si>
  <si>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</si>
  <si>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</si>
  <si>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</si>
  <si>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</si>
  <si>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</si>
  <si>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</si>
  <si>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</si>
  <si>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</si>
  <si>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</si>
  <si>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</si>
  <si>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</si>
  <si>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</si>
  <si>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</si>
  <si>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</si>
  <si>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</si>
  <si>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</si>
  <si>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</si>
  <si>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</si>
  <si>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</si>
  <si>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</si>
  <si>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</si>
  <si>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</si>
  <si>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</si>
  <si>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</si>
  <si>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</si>
  <si>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</si>
  <si>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</si>
  <si>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</si>
  <si>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</si>
  <si>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</si>
  <si>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</si>
  <si>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</si>
  <si>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</si>
  <si>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</si>
  <si>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</si>
  <si>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</si>
  <si>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</si>
  <si>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</si>
  <si>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</si>
  <si>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</si>
  <si>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</si>
  <si>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</si>
  <si>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</si>
  <si>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</si>
  <si>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</si>
  <si>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</si>
  <si>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</si>
  <si>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</si>
  <si>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</si>
  <si>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</si>
  <si>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</si>
  <si>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</si>
  <si>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</si>
  <si>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</si>
  <si>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</si>
  <si>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</si>
  <si>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</si>
  <si>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</si>
  <si>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</si>
  <si>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</si>
  <si>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</si>
  <si>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</si>
  <si>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</si>
  <si>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</si>
  <si>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</si>
  <si>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</si>
  <si>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</si>
  <si>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</si>
  <si>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</si>
  <si>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</si>
  <si>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</si>
  <si>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</si>
  <si>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</si>
  <si>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</si>
  <si>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</si>
  <si>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</si>
  <si>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</si>
  <si>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</si>
  <si>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</si>
  <si>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</si>
  <si>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</si>
  <si>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</si>
  <si>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</si>
  <si>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</si>
  <si>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</si>
  <si>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</si>
  <si>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</si>
  <si>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</si>
  <si>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</si>
  <si>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</si>
  <si>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</si>
  <si>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</si>
  <si>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</si>
  <si>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</si>
  <si>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</si>
  <si>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</si>
  <si>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</si>
  <si>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</si>
  <si>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</si>
  <si>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</si>
  <si>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</si>
  <si>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</si>
  <si>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</si>
  <si>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</si>
  <si>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</si>
  <si>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</si>
  <si>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</si>
  <si>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</si>
  <si>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</si>
  <si>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</si>
  <si>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</si>
  <si>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</si>
  <si>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</si>
  <si>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</si>
  <si>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</si>
  <si>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</si>
  <si>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</si>
  <si>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</si>
  <si>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</si>
  <si>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</si>
  <si>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</si>
  <si>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</si>
  <si>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</si>
  <si>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</si>
  <si>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</si>
  <si>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</si>
  <si>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</si>
  <si>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</si>
  <si>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</si>
  <si>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</si>
  <si>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</si>
  <si>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</si>
  <si>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</si>
  <si>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</si>
  <si>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</si>
  <si>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</si>
  <si>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</si>
  <si>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</si>
  <si>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</si>
  <si>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</si>
  <si>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</si>
  <si>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</si>
  <si>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</si>
  <si>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</si>
  <si>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</si>
  <si>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</si>
  <si>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</si>
  <si>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</si>
  <si>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</si>
  <si>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</si>
  <si>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</si>
  <si>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</si>
  <si>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</si>
  <si>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</si>
  <si>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</si>
  <si>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</si>
  <si>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</si>
  <si>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</si>
  <si>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</si>
  <si>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</si>
  <si>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</si>
  <si>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</si>
  <si>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</si>
  <si>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</si>
  <si>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</si>
  <si>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</si>
  <si>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</si>
  <si>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</si>
  <si>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</si>
  <si>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</si>
  <si>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</si>
  <si>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</si>
  <si>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</si>
  <si>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</si>
  <si>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</si>
  <si>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</si>
  <si>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</si>
  <si>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</si>
  <si>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</si>
  <si>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</si>
  <si>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</si>
  <si>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</si>
  <si>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</si>
  <si>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</si>
  <si>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</si>
  <si>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</si>
  <si>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</si>
  <si>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</si>
  <si>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</si>
  <si>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</si>
  <si>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</si>
  <si>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</si>
  <si>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</si>
  <si>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</si>
  <si>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</si>
  <si>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</si>
  <si>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</si>
  <si>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</si>
  <si>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</si>
  <si>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</si>
  <si>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</si>
  <si>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</si>
  <si>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</si>
  <si>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</si>
  <si>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</si>
  <si>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</si>
  <si>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</si>
  <si>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</si>
  <si>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</si>
  <si>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</si>
  <si>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</si>
  <si>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</si>
  <si>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</si>
  <si>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</si>
  <si>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</si>
  <si>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</si>
  <si>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</si>
  <si>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</si>
  <si>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</si>
  <si>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</si>
  <si>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</si>
  <si>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</si>
  <si>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</si>
  <si>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</si>
  <si>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</si>
  <si>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</si>
  <si>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</si>
  <si>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</si>
  <si>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</si>
  <si>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</si>
  <si>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</si>
  <si>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</si>
  <si>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</si>
  <si>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</si>
  <si>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</si>
  <si>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</si>
  <si>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</si>
  <si>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</si>
  <si>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</si>
  <si>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</si>
  <si>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</si>
  <si>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</si>
  <si>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</si>
  <si>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</si>
  <si>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</si>
  <si>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</si>
  <si>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</si>
  <si>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</si>
  <si>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</si>
  <si>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</si>
  <si>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</si>
  <si>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</si>
  <si>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</si>
  <si>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</si>
  <si>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</si>
  <si>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</si>
  <si>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</si>
  <si>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</si>
  <si>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</si>
  <si>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</si>
  <si>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</si>
  <si>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</si>
  <si>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</si>
  <si>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</si>
  <si>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</si>
  <si>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</si>
  <si>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</si>
  <si>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</si>
  <si>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</si>
  <si>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</si>
  <si>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</si>
  <si>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</si>
  <si>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</si>
  <si>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</si>
  <si>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</si>
  <si>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</si>
  <si>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</si>
  <si>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</si>
  <si>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</si>
  <si>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</si>
  <si>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</si>
  <si>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</si>
  <si>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</si>
  <si>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</si>
  <si>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</si>
  <si>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</si>
  <si>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</si>
  <si>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</si>
  <si>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</si>
  <si>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</si>
  <si>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</si>
  <si>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</si>
  <si>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</si>
  <si>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</si>
  <si>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</si>
  <si>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</si>
  <si>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</si>
  <si>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</si>
  <si>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</si>
  <si>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</si>
  <si>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</si>
  <si>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</si>
  <si>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</si>
  <si>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</si>
  <si>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</si>
  <si>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</si>
  <si>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</si>
  <si>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</si>
  <si>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</si>
  <si>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</si>
  <si>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</si>
  <si>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</si>
  <si>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</si>
  <si>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</si>
  <si>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</si>
  <si>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</si>
  <si>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</si>
  <si>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</si>
  <si>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</si>
  <si>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</si>
  <si>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</si>
  <si>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</si>
  <si>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</si>
  <si>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</si>
  <si>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</si>
  <si>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</si>
  <si>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</si>
  <si>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</si>
  <si>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</si>
  <si>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</si>
  <si>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</si>
  <si>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</si>
  <si>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</si>
  <si>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</si>
  <si>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</si>
  <si>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</si>
  <si>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</si>
  <si>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</si>
  <si>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</si>
  <si>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</si>
  <si>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</si>
  <si>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</si>
  <si>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</si>
  <si>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</si>
  <si>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</si>
  <si>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</si>
  <si>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</si>
  <si>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</si>
  <si>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</si>
  <si>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</si>
  <si>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</si>
  <si>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</si>
  <si>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</si>
  <si>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</si>
  <si>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</si>
  <si>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</si>
  <si>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</si>
  <si>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</si>
  <si>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</si>
  <si>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</si>
  <si>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</si>
  <si>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</si>
  <si>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</si>
  <si>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</si>
  <si>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</si>
  <si>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</si>
  <si>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</si>
  <si>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</si>
  <si>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</si>
  <si>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</si>
  <si>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</si>
  <si>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</si>
  <si>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</si>
  <si>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</si>
  <si>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</si>
  <si>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</si>
  <si>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</si>
  <si>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</si>
  <si>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</si>
  <si>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</si>
  <si>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</si>
  <si>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</si>
  <si>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</si>
  <si>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</si>
  <si>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</si>
  <si>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</si>
  <si>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</si>
  <si>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</si>
  <si>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</si>
  <si>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</si>
  <si>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</si>
  <si>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</si>
  <si>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</si>
  <si>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</si>
  <si>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</si>
  <si>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</si>
  <si>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</si>
  <si>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</si>
  <si>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</si>
  <si>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</si>
  <si>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</si>
  <si>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</si>
  <si>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</si>
  <si>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</si>
  <si>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</si>
  <si>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</si>
  <si>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</si>
  <si>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</si>
  <si>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</si>
  <si>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</si>
  <si>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</si>
  <si>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</si>
  <si>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</si>
  <si>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</si>
  <si>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</si>
  <si>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</si>
  <si>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</si>
  <si>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</si>
  <si>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</si>
  <si>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</si>
  <si>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</si>
  <si>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</si>
  <si>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</si>
  <si>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</si>
  <si>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</si>
  <si>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</si>
  <si>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</si>
  <si>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</si>
  <si>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</si>
  <si>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</si>
  <si>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</si>
  <si>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</si>
  <si>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</si>
  <si>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</si>
  <si>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</si>
  <si>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</si>
  <si>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</si>
  <si>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</si>
  <si>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</si>
  <si>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</si>
  <si>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</si>
  <si>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</si>
  <si>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</si>
  <si>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</si>
  <si>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</si>
  <si>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</si>
  <si>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</si>
  <si>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</si>
  <si>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</si>
  <si>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</si>
  <si>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</si>
  <si>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</si>
  <si>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</si>
  <si>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</si>
  <si>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</si>
  <si>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</si>
  <si>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</si>
  <si>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</si>
  <si>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</si>
  <si>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</si>
  <si>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</si>
  <si>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</si>
  <si>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</si>
  <si>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</si>
  <si>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</si>
  <si>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</si>
  <si>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</si>
  <si>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</si>
  <si>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</si>
  <si>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</si>
  <si>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</si>
  <si>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</si>
  <si>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</si>
  <si>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</si>
  <si>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</si>
  <si>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</si>
  <si>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</si>
  <si>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</si>
  <si>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</si>
  <si>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</si>
  <si>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</si>
  <si>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</si>
  <si>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</si>
  <si>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</si>
  <si>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</si>
  <si>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</si>
  <si>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</si>
  <si>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</si>
  <si>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</si>
  <si>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</si>
  <si>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</si>
  <si>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</si>
  <si>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</si>
  <si>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</si>
  <si>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</si>
  <si>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</si>
  <si>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</si>
  <si>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</si>
  <si>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</si>
  <si>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</si>
  <si>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</si>
  <si>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</si>
  <si>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</si>
  <si>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</si>
  <si>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</si>
  <si>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</si>
  <si>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</si>
  <si>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</si>
  <si>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</si>
  <si>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</si>
  <si>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</si>
  <si>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</si>
  <si>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</si>
  <si>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</si>
  <si>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</si>
  <si>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</si>
  <si>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</si>
  <si>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</si>
  <si>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</si>
  <si>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</si>
  <si>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</si>
  <si>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</si>
  <si>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</si>
  <si>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</si>
  <si>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</si>
  <si>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</si>
  <si>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</si>
  <si>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</si>
  <si>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</si>
  <si>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</si>
  <si>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</si>
  <si>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</si>
  <si>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</si>
  <si>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</si>
  <si>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</si>
  <si>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</si>
  <si>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</si>
  <si>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</si>
  <si>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</si>
  <si>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</si>
  <si>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</si>
  <si>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</si>
  <si>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</si>
  <si>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</si>
  <si>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</si>
  <si>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</si>
  <si>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</si>
  <si>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</si>
  <si>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</si>
  <si>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</si>
  <si>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</si>
  <si>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</si>
  <si>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</si>
  <si>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</si>
  <si>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</si>
  <si>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</si>
  <si>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</si>
  <si>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</si>
  <si>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</si>
  <si>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</si>
  <si>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</si>
  <si>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</si>
  <si>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</si>
  <si>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</si>
  <si>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</si>
  <si>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</si>
  <si>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</si>
  <si>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</si>
  <si>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</si>
  <si>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</si>
  <si>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</si>
  <si>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</si>
  <si>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</si>
  <si>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</si>
  <si>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</si>
  <si>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</si>
  <si>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</si>
  <si>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</si>
  <si>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</si>
  <si>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</si>
  <si>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</si>
  <si>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</si>
  <si>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</si>
  <si>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</si>
  <si>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</si>
  <si>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</si>
  <si>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</si>
  <si>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</si>
  <si>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</si>
  <si>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</si>
  <si>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</si>
  <si>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</si>
  <si>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</si>
  <si>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</si>
  <si>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</si>
  <si>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</si>
  <si>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</si>
  <si>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</si>
  <si>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</si>
  <si>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</si>
  <si>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</si>
  <si>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</si>
  <si>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</si>
  <si>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</si>
  <si>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</si>
  <si>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</si>
  <si>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</si>
  <si>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</si>
  <si>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</si>
  <si>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</si>
  <si>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</si>
  <si>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</si>
  <si>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</si>
  <si>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</si>
  <si>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</si>
  <si>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</si>
  <si>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</si>
  <si>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</si>
  <si>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</si>
  <si>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</si>
  <si>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</si>
  <si>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</si>
  <si>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</si>
  <si>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</si>
  <si>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</si>
  <si>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</si>
  <si>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</si>
  <si>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</si>
  <si>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</si>
  <si>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</si>
  <si>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</si>
  <si>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</si>
  <si>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</si>
  <si>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</si>
  <si>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</si>
  <si>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</si>
  <si>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</si>
  <si>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</si>
  <si>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</si>
  <si>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</si>
  <si>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</si>
  <si>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</si>
  <si>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</si>
  <si>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</si>
  <si>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</si>
  <si>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</si>
  <si>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</si>
  <si>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</si>
  <si>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</si>
  <si>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</si>
  <si>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</si>
  <si>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</si>
  <si>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</si>
  <si>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</si>
  <si>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</si>
  <si>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</si>
  <si>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</si>
  <si>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</si>
  <si>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</si>
  <si>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</si>
  <si>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</si>
  <si>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</si>
  <si>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</si>
  <si>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</si>
  <si>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</si>
  <si>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</si>
  <si>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</si>
  <si>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</si>
  <si>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</si>
  <si>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</si>
  <si>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</si>
  <si>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</si>
  <si>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</si>
  <si>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</si>
  <si>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</si>
  <si>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</si>
  <si>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</si>
  <si>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</si>
  <si>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</si>
  <si>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</si>
  <si>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</si>
  <si>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</si>
  <si>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</si>
  <si>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</si>
  <si>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</si>
  <si>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</si>
  <si>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</si>
  <si>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</si>
  <si>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</si>
  <si>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</si>
  <si>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</si>
  <si>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</si>
  <si>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</si>
  <si>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</si>
  <si>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</si>
  <si>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</si>
  <si>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</si>
  <si>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</si>
  <si>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</si>
  <si>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</si>
  <si>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</si>
  <si>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</si>
  <si>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</si>
  <si>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</si>
  <si>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</si>
  <si>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</si>
  <si>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</si>
  <si>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</si>
  <si>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</si>
  <si>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</si>
  <si>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</si>
  <si>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</si>
  <si>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</si>
  <si>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</si>
  <si>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</si>
  <si>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</si>
  <si>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</si>
  <si>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</si>
  <si>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</si>
  <si>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</si>
  <si>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</si>
  <si>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</si>
  <si>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</si>
  <si>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</si>
  <si>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</si>
  <si>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</si>
  <si>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</si>
  <si>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</si>
  <si>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</si>
  <si>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</si>
  <si>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</si>
  <si>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</si>
  <si>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</si>
  <si>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</si>
  <si>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</si>
  <si>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</si>
  <si>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</si>
  <si>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</si>
  <si>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</si>
  <si>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</si>
  <si>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</si>
  <si>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</si>
  <si>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</si>
  <si>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</si>
  <si>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</si>
  <si>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</si>
  <si>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</si>
  <si>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</si>
  <si>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</si>
  <si>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</si>
  <si>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</si>
  <si>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</si>
  <si>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</si>
  <si>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</si>
  <si>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</si>
  <si>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</si>
  <si>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</si>
  <si>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</si>
  <si>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</si>
  <si>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</si>
  <si>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</si>
  <si>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</si>
  <si>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</si>
  <si>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</si>
  <si>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</si>
  <si>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</si>
  <si>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</si>
  <si>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</si>
  <si>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</si>
  <si>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</si>
  <si>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</si>
  <si>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</si>
  <si>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</si>
  <si>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</si>
  <si>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</si>
  <si>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</si>
  <si>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</si>
  <si>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</si>
  <si>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</si>
  <si>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</si>
  <si>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</si>
  <si>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</si>
  <si>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</si>
  <si>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</si>
  <si>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</si>
  <si>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</si>
  <si>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</si>
  <si>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</si>
  <si>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</si>
  <si>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</si>
  <si>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</si>
  <si>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</si>
  <si>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</si>
  <si>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</si>
  <si>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</si>
  <si>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</si>
  <si>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</si>
  <si>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</si>
  <si>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</si>
  <si>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</si>
  <si>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</si>
  <si>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</si>
  <si>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</si>
  <si>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</si>
  <si>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</si>
  <si>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</si>
  <si>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</si>
  <si>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</si>
  <si>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</si>
  <si>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</si>
  <si>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</si>
  <si>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</si>
  <si>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</si>
  <si>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</si>
  <si>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</si>
  <si>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</si>
  <si>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</si>
  <si>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</si>
  <si>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</si>
  <si>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</si>
  <si>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</si>
  <si>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</si>
  <si>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</si>
  <si>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</si>
  <si>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</si>
  <si>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</si>
  <si>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</si>
  <si>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</si>
  <si>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</si>
  <si>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</si>
  <si>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</si>
  <si>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</si>
  <si>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</si>
  <si>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</si>
  <si>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</si>
  <si>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</si>
  <si>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</si>
  <si>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</si>
  <si>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</si>
  <si>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</si>
  <si>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</si>
  <si>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</si>
  <si>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</si>
  <si>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</si>
  <si>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</si>
  <si>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</si>
  <si>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</si>
  <si>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</si>
  <si>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</si>
  <si>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</si>
  <si>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</si>
  <si>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</si>
  <si>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</si>
  <si>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</si>
  <si>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</si>
  <si>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</si>
  <si>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</si>
  <si>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</si>
  <si>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</si>
  <si>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</si>
  <si>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</si>
  <si>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</si>
  <si>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</si>
  <si>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</si>
  <si>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</si>
  <si>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</si>
  <si>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</si>
  <si>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</si>
  <si>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</si>
  <si>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</si>
  <si>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</si>
  <si>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</si>
  <si>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</si>
  <si>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</si>
  <si>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</si>
  <si>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</si>
  <si>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</si>
  <si>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</si>
  <si>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</si>
  <si>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</si>
  <si>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</si>
  <si>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</si>
  <si>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</si>
  <si>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</si>
  <si>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</si>
  <si>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</si>
  <si>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</si>
  <si>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</si>
  <si>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</si>
  <si>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</si>
  <si>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</si>
  <si>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</si>
  <si>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</si>
  <si>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</si>
  <si>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</si>
  <si>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</si>
  <si>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</si>
  <si>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</si>
  <si>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</si>
  <si>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</si>
  <si>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</si>
  <si>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</si>
  <si>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</si>
  <si>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</si>
  <si>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</si>
  <si>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</si>
  <si>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</si>
  <si>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</si>
  <si>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</si>
  <si>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</si>
  <si>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</si>
  <si>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</si>
  <si>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</si>
  <si>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</si>
  <si>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</si>
  <si>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</si>
  <si>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</si>
  <si>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</si>
  <si>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</si>
  <si>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</si>
  <si>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</si>
  <si>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</si>
  <si>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</si>
  <si>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</si>
  <si>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</si>
  <si>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</si>
  <si>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</si>
  <si>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</si>
  <si>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</si>
  <si>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</si>
  <si>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</si>
  <si>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</si>
  <si>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</si>
  <si>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</si>
  <si>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</si>
  <si>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</si>
  <si>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</si>
  <si>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</si>
  <si>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</si>
  <si>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</si>
  <si>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</si>
  <si>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</si>
  <si>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</si>
  <si>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</si>
  <si>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</si>
  <si>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</si>
  <si>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</si>
  <si>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</si>
  <si>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</si>
  <si>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</si>
  <si>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</si>
  <si>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</si>
  <si>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</si>
  <si>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</si>
  <si>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</si>
  <si>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</si>
  <si>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</si>
  <si>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</si>
  <si>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</si>
  <si>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</si>
  <si>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</si>
  <si>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</si>
  <si>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</si>
  <si>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</si>
  <si>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</si>
  <si>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</si>
  <si>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</si>
  <si>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</si>
  <si>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</si>
  <si>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</si>
  <si>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</si>
  <si>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</si>
  <si>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</si>
  <si>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</si>
  <si>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</si>
  <si>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</si>
  <si>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</si>
  <si>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</si>
  <si>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</si>
  <si>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</si>
  <si>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</si>
  <si>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</si>
  <si>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</si>
  <si>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</si>
  <si>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</si>
  <si>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</si>
  <si>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</si>
  <si>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</si>
  <si>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</si>
  <si>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</si>
  <si>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</si>
  <si>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</si>
  <si>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</si>
  <si>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</si>
  <si>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</si>
  <si>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</si>
  <si>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</si>
  <si>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</si>
  <si>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</si>
  <si>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</si>
  <si>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</si>
  <si>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</si>
  <si>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</si>
  <si>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</si>
  <si>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</si>
  <si>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</si>
  <si>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</si>
  <si>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</si>
  <si>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</si>
  <si>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</si>
  <si>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</si>
  <si>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</si>
  <si>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</si>
  <si>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</si>
  <si>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</si>
  <si>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</si>
  <si>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</si>
  <si>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</si>
  <si>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</si>
  <si>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</si>
  <si>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</si>
  <si>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</si>
  <si>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</si>
  <si>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</si>
  <si>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</si>
  <si>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</si>
  <si>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</si>
  <si>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</si>
  <si>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</si>
  <si>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</si>
  <si>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</si>
  <si>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</si>
  <si>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</si>
  <si>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</si>
  <si>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</si>
  <si>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</si>
  <si>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</si>
  <si>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</si>
  <si>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</si>
  <si>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</si>
  <si>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</si>
  <si>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</si>
  <si>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</si>
  <si>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</si>
  <si>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</si>
  <si>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</si>
  <si>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</si>
  <si>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</si>
  <si>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</si>
  <si>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</si>
  <si>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</si>
  <si>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</si>
  <si>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</si>
  <si>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</si>
  <si>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</si>
  <si>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</si>
  <si>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</si>
  <si>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</si>
  <si>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</si>
  <si>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</si>
  <si>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</si>
  <si>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</si>
  <si>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</si>
  <si>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</si>
  <si>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</si>
  <si>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</si>
  <si>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</si>
  <si>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</si>
  <si>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</si>
  <si>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</si>
  <si>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</si>
  <si>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</si>
  <si>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</si>
  <si>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</si>
  <si>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</si>
  <si>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</si>
  <si>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</si>
  <si>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</si>
  <si>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</si>
  <si>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</si>
  <si>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</si>
  <si>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</si>
  <si>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</si>
  <si>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</si>
  <si>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</si>
  <si>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</si>
  <si>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</si>
  <si>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</si>
  <si>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</si>
  <si>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</si>
  <si>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</si>
  <si>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</si>
  <si>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</si>
  <si>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</si>
  <si>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</si>
  <si>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</si>
  <si>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</si>
  <si>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</si>
  <si>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</si>
  <si>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</si>
  <si>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</si>
  <si>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</si>
  <si>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</si>
  <si>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</si>
  <si>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</si>
  <si>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</si>
  <si>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</si>
  <si>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</si>
  <si>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</si>
  <si>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</si>
  <si>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</si>
  <si>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</si>
  <si>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</si>
  <si>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</si>
  <si>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</si>
  <si>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</si>
  <si>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</si>
  <si>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</si>
  <si>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</si>
  <si>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</si>
  <si>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</si>
  <si>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</si>
  <si>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</si>
  <si>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</si>
  <si>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</si>
  <si>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</si>
  <si>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</si>
  <si>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</si>
  <si>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</si>
  <si>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</si>
  <si>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</si>
  <si>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</si>
  <si>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</si>
  <si>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</si>
  <si>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</si>
  <si>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</si>
  <si>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</si>
  <si>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</si>
  <si>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</si>
  <si>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</si>
  <si>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</si>
  <si>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</si>
  <si>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</si>
  <si>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</si>
  <si>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</si>
  <si>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</si>
  <si>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</si>
  <si>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</si>
  <si>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</si>
  <si>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</si>
  <si>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</si>
  <si>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</si>
  <si>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</si>
  <si>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</si>
  <si>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</si>
  <si>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</si>
  <si>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</si>
  <si>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</si>
  <si>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</si>
  <si>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</si>
  <si>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</si>
  <si>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</si>
  <si>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</si>
  <si>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</si>
  <si>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</si>
  <si>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</si>
  <si>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</si>
  <si>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</si>
  <si>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</si>
  <si>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</si>
  <si>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</si>
  <si>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</si>
  <si>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</si>
  <si>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</si>
  <si>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</si>
  <si>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</si>
  <si>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</si>
  <si>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</si>
  <si>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</si>
  <si>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</si>
  <si>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</si>
  <si>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</si>
  <si>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</si>
  <si>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</si>
  <si>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</si>
  <si>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</si>
  <si>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</si>
  <si>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</si>
  <si>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</si>
  <si>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</si>
  <si>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</si>
  <si>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</si>
  <si>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</si>
  <si>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</si>
  <si>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</si>
  <si>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</si>
  <si>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</si>
  <si>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</si>
  <si>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</si>
  <si>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</si>
  <si>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</si>
  <si>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</si>
  <si>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</si>
  <si>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</si>
  <si>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</si>
  <si>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</si>
  <si>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</si>
  <si>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</si>
  <si>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</si>
  <si>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</si>
  <si>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</si>
  <si>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</si>
  <si>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</si>
  <si>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</si>
  <si>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</si>
  <si>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</si>
  <si>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</si>
  <si>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</si>
  <si>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</si>
  <si>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</si>
  <si>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</si>
  <si>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</si>
  <si>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</si>
  <si>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</si>
  <si>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</si>
  <si>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</si>
  <si>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</si>
  <si>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</si>
  <si>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</si>
  <si>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</si>
  <si>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</si>
  <si>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</si>
  <si>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</si>
  <si>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</si>
  <si>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</si>
  <si>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</si>
  <si>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</si>
  <si>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</si>
  <si>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</si>
  <si>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</si>
  <si>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</si>
  <si>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</si>
  <si>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</si>
  <si>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</si>
  <si>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</si>
  <si>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</si>
  <si>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</si>
  <si>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</si>
  <si>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</si>
  <si>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</si>
  <si>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</si>
  <si>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</si>
  <si>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</si>
  <si>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</si>
  <si>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</si>
  <si>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</si>
  <si>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</si>
  <si>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</si>
  <si>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</si>
  <si>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</si>
  <si>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</si>
  <si>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</si>
  <si>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</si>
  <si>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</si>
  <si>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</si>
  <si>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</si>
  <si>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</si>
  <si>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</si>
  <si>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</si>
  <si>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</si>
  <si>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</si>
  <si>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</si>
  <si>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</si>
  <si>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</si>
  <si>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</si>
  <si>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</si>
  <si>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</si>
  <si>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</si>
  <si>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</si>
  <si>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</si>
  <si>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</si>
  <si>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</si>
  <si>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</si>
  <si>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</si>
  <si>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</si>
  <si>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</si>
  <si>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</si>
  <si>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</si>
  <si>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</si>
  <si>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</si>
  <si>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</si>
  <si>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</si>
  <si>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</si>
  <si>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</si>
  <si>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</si>
  <si>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</si>
  <si>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</si>
  <si>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</si>
  <si>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</si>
  <si>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</si>
  <si>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</si>
  <si>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</si>
  <si>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</si>
  <si>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</si>
  <si>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</si>
  <si>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</si>
  <si>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</si>
  <si>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</si>
  <si>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</si>
  <si>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</si>
  <si>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</si>
  <si>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</si>
  <si>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</si>
  <si>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</si>
  <si>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</si>
  <si>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</si>
  <si>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</si>
  <si>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</si>
  <si>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</si>
  <si>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</si>
  <si>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</si>
  <si>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</si>
  <si>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</si>
  <si>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</si>
  <si>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</si>
  <si>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</si>
  <si>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</si>
  <si>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</si>
  <si>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</si>
  <si>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</si>
  <si>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</si>
  <si>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</si>
  <si>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</si>
  <si>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</si>
  <si>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</si>
  <si>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</si>
  <si>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</si>
  <si>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</si>
  <si>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</si>
  <si>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</si>
  <si>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</si>
  <si>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</si>
  <si>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</si>
  <si>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</si>
  <si>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</si>
  <si>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</si>
  <si>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</si>
  <si>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</si>
  <si>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</si>
  <si>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</si>
  <si>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</si>
  <si>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</si>
  <si>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</si>
  <si>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</si>
  <si>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</si>
  <si>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</si>
  <si>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</si>
  <si>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</si>
  <si>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</si>
  <si>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</si>
  <si>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</si>
  <si>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</si>
  <si>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</si>
  <si>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</si>
  <si>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</si>
  <si>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</si>
  <si>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</si>
  <si>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</si>
  <si>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</si>
  <si>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</si>
  <si>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</si>
  <si>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</si>
  <si>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</si>
  <si>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</si>
  <si>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</si>
  <si>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</si>
  <si>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</si>
  <si>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</si>
  <si>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</si>
  <si>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</si>
  <si>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</si>
  <si>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</si>
  <si>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</si>
  <si>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</si>
  <si>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</si>
  <si>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</si>
  <si>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</si>
  <si>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</si>
  <si>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</si>
  <si>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</si>
  <si>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</si>
  <si>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</si>
  <si>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</si>
  <si>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</si>
  <si>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</si>
  <si>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</si>
  <si>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</si>
  <si>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</si>
  <si>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</si>
  <si>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</si>
  <si>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</si>
  <si>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</si>
  <si>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</si>
  <si>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</si>
  <si>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</si>
  <si>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</si>
  <si>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</si>
  <si>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</si>
  <si>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</si>
  <si>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</si>
  <si>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</si>
  <si>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</si>
  <si>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</si>
  <si>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</si>
  <si>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</si>
  <si>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</si>
  <si>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</si>
  <si>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</si>
  <si>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</si>
  <si>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</si>
  <si>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</si>
  <si>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</si>
  <si>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</si>
  <si>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</si>
  <si>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</si>
  <si>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</si>
  <si>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</si>
  <si>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</si>
  <si>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</si>
  <si>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</si>
  <si>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</si>
  <si>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</si>
  <si>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</si>
  <si>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</si>
  <si>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</si>
  <si>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</si>
  <si>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</si>
  <si>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</si>
  <si>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</si>
  <si>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</si>
  <si>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</si>
  <si>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</si>
  <si>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</si>
  <si>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</si>
  <si>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</si>
  <si>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</si>
  <si>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</si>
  <si>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</si>
  <si>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</si>
  <si>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</si>
  <si>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</si>
  <si>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</si>
  <si>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</si>
  <si>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</si>
  <si>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</si>
  <si>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</si>
  <si>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</si>
  <si>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</si>
  <si>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</si>
  <si>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</si>
  <si>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</si>
  <si>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</si>
  <si>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</si>
  <si>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</si>
  <si>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</si>
  <si>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</si>
  <si>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</si>
  <si>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</si>
  <si>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</si>
  <si>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</si>
  <si>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</si>
  <si>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</si>
  <si>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</si>
  <si>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</si>
  <si>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</si>
  <si>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</si>
  <si>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</si>
  <si>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</si>
  <si>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</si>
  <si>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</si>
  <si>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</si>
  <si>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</si>
  <si>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</si>
  <si>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</si>
  <si>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</si>
  <si>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</si>
  <si>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</si>
  <si>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</si>
  <si>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</si>
  <si>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</si>
  <si>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</si>
  <si>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</si>
  <si>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</si>
  <si>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</si>
  <si>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</si>
  <si>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</si>
  <si>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</si>
  <si>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</si>
  <si>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</si>
  <si>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</si>
  <si>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</si>
  <si>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</si>
  <si>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</si>
  <si>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</si>
  <si>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</si>
  <si>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</si>
  <si>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</si>
  <si>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</si>
  <si>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</si>
  <si>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</si>
  <si>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</si>
  <si>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</si>
  <si>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</si>
  <si>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</si>
  <si>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</si>
  <si>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</si>
  <si>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</si>
  <si>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</si>
  <si>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</si>
  <si>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</si>
  <si>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</si>
  <si>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</si>
  <si>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</si>
  <si>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</si>
  <si>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</si>
  <si>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</si>
  <si>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</si>
  <si>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</si>
  <si>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</si>
  <si>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</si>
  <si>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</si>
  <si>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</si>
  <si>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</si>
  <si>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</si>
  <si>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</si>
  <si>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</si>
  <si>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</si>
  <si>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</si>
  <si>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</si>
  <si>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</si>
  <si>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</si>
  <si>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</si>
  <si>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</si>
  <si>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</si>
  <si>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</si>
  <si>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</si>
  <si>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</si>
  <si>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</si>
  <si>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</si>
  <si>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</si>
  <si>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</si>
  <si>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</si>
  <si>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</si>
  <si>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</si>
  <si>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</si>
  <si>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</si>
  <si>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</si>
  <si>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</si>
  <si>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</si>
  <si>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</si>
  <si>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</si>
  <si>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</si>
  <si>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</si>
  <si>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</si>
  <si>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</si>
  <si>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</si>
  <si>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</si>
  <si>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</si>
  <si>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</si>
  <si>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</si>
  <si>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</si>
  <si>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</si>
  <si>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</si>
  <si>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</si>
  <si>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</si>
  <si>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</si>
  <si>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</si>
  <si>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</si>
  <si>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</si>
  <si>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</si>
  <si>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</si>
  <si>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</si>
  <si>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</si>
  <si>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</si>
  <si>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</si>
  <si>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</si>
  <si>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</si>
  <si>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</si>
  <si>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</si>
  <si>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</si>
  <si>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</si>
  <si>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</si>
  <si>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</si>
  <si>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</si>
  <si>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</si>
  <si>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</si>
  <si>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</si>
  <si>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</si>
  <si>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</si>
  <si>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</si>
  <si>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</si>
  <si>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</si>
  <si>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</si>
  <si>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</si>
  <si>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</si>
  <si>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</si>
  <si>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</si>
  <si>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</si>
  <si>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</si>
  <si>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</si>
  <si>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</si>
  <si>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</si>
  <si>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</si>
  <si>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</si>
  <si>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</si>
  <si>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</si>
  <si>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</si>
  <si>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</si>
  <si>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</si>
  <si>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</si>
  <si>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</si>
  <si>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</si>
  <si>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</si>
  <si>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</si>
  <si>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</si>
  <si>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</si>
  <si>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</si>
  <si>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</si>
  <si>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</si>
  <si>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</si>
  <si>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</si>
  <si>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</si>
  <si>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</si>
  <si>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</si>
  <si>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</si>
  <si>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</si>
  <si>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</si>
  <si>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</si>
  <si>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</si>
  <si>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</si>
  <si>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</si>
  <si>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</si>
  <si>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</si>
  <si>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</si>
  <si>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</si>
  <si>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</si>
  <si>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</si>
  <si>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</si>
  <si>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</si>
  <si>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</si>
  <si>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</si>
  <si>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</si>
  <si>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</si>
  <si>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</si>
  <si>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</si>
  <si>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</si>
  <si>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</si>
  <si>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</si>
  <si>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</si>
  <si>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</si>
  <si>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</si>
  <si>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</si>
  <si>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</si>
  <si>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</si>
  <si>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</si>
  <si>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</si>
  <si>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</si>
  <si>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</si>
  <si>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</si>
  <si>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</si>
  <si>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</si>
  <si>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</si>
  <si>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</si>
  <si>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</si>
  <si>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</si>
  <si>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</si>
  <si>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</si>
  <si>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</si>
  <si>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</si>
  <si>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</si>
  <si>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</si>
  <si>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</si>
  <si>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</si>
  <si>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</si>
  <si>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</si>
  <si>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</si>
  <si>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</si>
  <si>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</si>
  <si>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</si>
  <si>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</si>
  <si>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</si>
  <si>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</si>
  <si>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</si>
  <si>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</si>
  <si>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</si>
  <si>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</si>
  <si>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</si>
  <si>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</si>
  <si>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</si>
  <si>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</si>
  <si>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</si>
  <si>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</si>
  <si>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</si>
  <si>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</si>
  <si>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</si>
  <si>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</si>
  <si>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</si>
  <si>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</si>
  <si>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</si>
  <si>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</si>
  <si>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</si>
  <si>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</si>
  <si>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</si>
  <si>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</si>
  <si>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</si>
  <si>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</si>
  <si>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</si>
  <si>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</si>
  <si>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</si>
  <si>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</si>
  <si>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</si>
  <si>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</si>
  <si>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</si>
  <si>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</si>
  <si>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</si>
  <si>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</si>
  <si>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</si>
  <si>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</si>
  <si>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</si>
  <si>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</si>
  <si>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</si>
  <si>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</si>
  <si>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</si>
  <si>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</si>
  <si>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</si>
  <si>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</si>
  <si>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</si>
  <si>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</si>
  <si>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</si>
  <si>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</si>
  <si>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</si>
  <si>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</si>
  <si>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</si>
  <si>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</si>
  <si>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</si>
  <si>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</si>
  <si>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</si>
  <si>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</si>
  <si>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</si>
  <si>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</si>
  <si>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</si>
  <si>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</si>
  <si>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</si>
  <si>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</si>
  <si>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</si>
  <si>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</si>
  <si>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</si>
  <si>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</si>
  <si>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</si>
  <si>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</si>
  <si>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</si>
  <si>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</si>
  <si>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</si>
  <si>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</si>
  <si>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</si>
  <si>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</si>
  <si>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</si>
  <si>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</si>
  <si>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</si>
  <si>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</si>
  <si>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</si>
  <si>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</si>
  <si>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</si>
  <si>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</si>
  <si>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</si>
  <si>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</si>
  <si>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</si>
  <si>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</si>
  <si>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</si>
  <si>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</si>
  <si>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</si>
  <si>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</si>
  <si>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</si>
  <si>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</si>
  <si>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</si>
  <si>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</si>
  <si>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</si>
  <si>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</si>
  <si>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</si>
  <si>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</si>
  <si>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</si>
  <si>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</si>
  <si>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</si>
  <si>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</si>
  <si>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</si>
  <si>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</si>
  <si>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</si>
  <si>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</si>
  <si>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</si>
  <si>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</si>
  <si>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</si>
  <si>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</si>
  <si>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</si>
  <si>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</si>
  <si>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</si>
  <si>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</si>
  <si>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</si>
  <si>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</si>
  <si>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</si>
  <si>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</si>
  <si>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</si>
  <si>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</si>
  <si>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</si>
  <si>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</si>
  <si>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</si>
  <si>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</si>
  <si>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</si>
  <si>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</si>
  <si>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</si>
  <si>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</si>
  <si>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</si>
  <si>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</si>
  <si>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</si>
  <si>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</si>
  <si>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</si>
  <si>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</si>
  <si>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</si>
  <si>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</si>
  <si>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</si>
  <si>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</si>
  <si>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</si>
  <si>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</si>
  <si>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</si>
  <si>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</si>
  <si>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</si>
  <si>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</si>
  <si>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</si>
  <si>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</si>
  <si>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</si>
  <si>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</si>
  <si>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</si>
  <si>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</si>
  <si>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</si>
  <si>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</si>
  <si>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</si>
  <si>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</si>
  <si>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</si>
  <si>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</si>
  <si>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</si>
  <si>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</si>
  <si>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</si>
  <si>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</si>
  <si>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</si>
  <si>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</si>
  <si>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</si>
  <si>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</si>
  <si>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</si>
  <si>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</si>
  <si>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</si>
  <si>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</si>
  <si>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</si>
  <si>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</si>
  <si>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</si>
  <si>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</si>
  <si>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</si>
  <si>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</si>
  <si>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</si>
  <si>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</si>
  <si>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</si>
  <si>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</si>
  <si>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</si>
  <si>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</si>
  <si>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</si>
  <si>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</si>
  <si>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</si>
  <si>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</si>
  <si>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</si>
  <si>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</si>
  <si>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</si>
  <si>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</si>
  <si>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</si>
  <si>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</si>
  <si>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</si>
  <si>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</si>
  <si>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</si>
  <si>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</si>
  <si>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</si>
  <si>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</si>
  <si>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</si>
  <si>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</si>
  <si>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</si>
  <si>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</si>
  <si>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</si>
  <si>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</si>
  <si>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</si>
  <si>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</si>
  <si>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</si>
  <si>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</si>
  <si>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</si>
  <si>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</si>
  <si>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</si>
  <si>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</si>
  <si>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</si>
  <si>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</si>
  <si>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</si>
  <si>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</si>
  <si>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</si>
  <si>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</si>
  <si>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</si>
  <si>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</si>
  <si>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</si>
  <si>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</si>
  <si>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</si>
  <si>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</si>
  <si>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</si>
  <si>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</si>
  <si>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</si>
  <si>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</si>
  <si>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</si>
  <si>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</si>
  <si>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</si>
  <si>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</si>
  <si>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</si>
  <si>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</si>
  <si>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</si>
  <si>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</si>
  <si>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</si>
  <si>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</si>
  <si>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</si>
  <si>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</si>
  <si>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</si>
  <si>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</si>
  <si>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</si>
  <si>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</si>
  <si>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</si>
  <si>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</si>
  <si>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</si>
  <si>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</si>
  <si>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</si>
  <si>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</si>
  <si>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</si>
  <si>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</si>
  <si>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</si>
  <si>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</si>
  <si>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</si>
  <si>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</si>
  <si>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</si>
  <si>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</si>
  <si>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</si>
  <si>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</si>
  <si>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</si>
  <si>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</si>
  <si>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</si>
  <si>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</si>
  <si>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</si>
  <si>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</si>
  <si>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</si>
  <si>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</si>
  <si>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</si>
  <si>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</si>
  <si>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</si>
  <si>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</si>
  <si>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</si>
  <si>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</si>
  <si>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</si>
  <si>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</si>
  <si>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</si>
  <si>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</si>
  <si>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</si>
  <si>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</si>
  <si>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</si>
  <si>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</si>
  <si>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</si>
  <si>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</si>
  <si>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</si>
  <si>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</si>
  <si>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</si>
  <si>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</si>
  <si>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</si>
  <si>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</si>
  <si>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</si>
  <si>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</si>
  <si>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</si>
  <si>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</si>
  <si>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</si>
  <si>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</si>
  <si>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</si>
  <si>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</si>
  <si>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</si>
  <si>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</si>
  <si>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</si>
  <si>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</si>
  <si>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</si>
  <si>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</si>
  <si>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</si>
  <si>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</si>
  <si>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</si>
  <si>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</si>
  <si>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</si>
  <si>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</si>
  <si>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</si>
  <si>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</si>
  <si>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</si>
  <si>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</si>
  <si>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</si>
  <si>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</si>
  <si>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</si>
  <si>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</si>
  <si>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</si>
  <si>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</si>
  <si>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</si>
  <si>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</si>
  <si>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</si>
  <si>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</si>
  <si>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</si>
  <si>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</si>
  <si>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</si>
  <si>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</si>
  <si>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</si>
  <si>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</si>
  <si>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</si>
  <si>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</si>
  <si>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</si>
  <si>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</si>
  <si>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</si>
  <si>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</si>
  <si>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</si>
  <si>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</si>
  <si>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</si>
  <si>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</si>
  <si>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</si>
  <si>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</si>
  <si>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</si>
  <si>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</si>
  <si>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</si>
  <si>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</si>
  <si>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</si>
  <si>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</si>
  <si>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</si>
  <si>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</si>
  <si>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</si>
  <si>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</si>
  <si>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</si>
  <si>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</si>
  <si>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</si>
  <si>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</si>
  <si>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</si>
  <si>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</si>
  <si>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</si>
  <si>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</si>
  <si>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</si>
  <si>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</si>
  <si>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</si>
  <si>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</si>
  <si>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</si>
  <si>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</si>
  <si>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</si>
  <si>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</si>
  <si>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</si>
  <si>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</si>
  <si>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</si>
  <si>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</si>
  <si>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</si>
  <si>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</si>
  <si>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</si>
  <si>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</si>
  <si>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</si>
  <si>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</si>
  <si>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</si>
  <si>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</si>
  <si>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</si>
  <si>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</si>
  <si>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</si>
  <si>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</si>
  <si>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</si>
  <si>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</si>
  <si>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</si>
  <si>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</si>
  <si>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</si>
  <si>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</si>
  <si>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</si>
  <si>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</si>
  <si>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</si>
  <si>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</si>
  <si>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</si>
  <si>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</si>
  <si>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</si>
  <si>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</si>
  <si>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</si>
  <si>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</si>
  <si>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</si>
  <si>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</si>
  <si>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</si>
  <si>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</si>
  <si>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</si>
  <si>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</si>
  <si>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</si>
  <si>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</si>
  <si>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</si>
  <si>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</si>
  <si>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</si>
  <si>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</si>
  <si>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</si>
  <si>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</si>
  <si>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</si>
  <si>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</si>
  <si>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</si>
  <si>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</si>
  <si>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</si>
  <si>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</si>
  <si>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</si>
  <si>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</si>
  <si>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</si>
  <si>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</si>
  <si>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</si>
  <si>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</si>
  <si>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</si>
  <si>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</si>
  <si>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</si>
  <si>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</si>
  <si>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</si>
  <si>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</si>
  <si>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</si>
  <si>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</si>
  <si>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</si>
  <si>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</si>
  <si>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</si>
  <si>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</si>
  <si>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</si>
  <si>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</si>
  <si>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</si>
  <si>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</si>
  <si>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</si>
  <si>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</si>
  <si>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</si>
  <si>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</si>
  <si>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</si>
  <si>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</si>
  <si>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</si>
  <si>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</si>
  <si>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</si>
  <si>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</si>
  <si>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</si>
  <si>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</si>
  <si>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</si>
  <si>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</si>
  <si>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</si>
  <si>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</si>
  <si>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</si>
  <si>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</si>
  <si>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</si>
  <si>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</si>
  <si>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</si>
  <si>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</si>
  <si>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</si>
  <si>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</si>
  <si>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</si>
  <si>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</si>
  <si>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</si>
  <si>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</si>
  <si>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</si>
  <si>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</si>
  <si>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</si>
  <si>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</si>
  <si>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</si>
  <si>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</si>
  <si>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</si>
  <si>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</si>
  <si>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</si>
  <si>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</si>
  <si>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</si>
  <si>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</si>
  <si>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</si>
  <si>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</si>
  <si>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</si>
  <si>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</si>
  <si>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</si>
  <si>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</si>
  <si>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</si>
  <si>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</si>
  <si>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</si>
  <si>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</si>
  <si>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</si>
  <si>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</si>
  <si>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</si>
  <si>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</si>
  <si>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</si>
  <si>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</si>
  <si>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</si>
  <si>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</si>
  <si>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</si>
  <si>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</si>
  <si>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</si>
  <si>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</si>
  <si>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</si>
  <si>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</si>
  <si>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</si>
  <si>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</si>
  <si>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</si>
  <si>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</si>
  <si>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</si>
  <si>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</si>
  <si>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</si>
  <si>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</si>
  <si>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</si>
  <si>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</si>
  <si>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</si>
  <si>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</si>
  <si>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</si>
  <si>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</si>
  <si>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</si>
  <si>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</si>
  <si>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</si>
  <si>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</si>
  <si>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</si>
  <si>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</si>
  <si>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</si>
  <si>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</si>
  <si>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</si>
  <si>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</si>
  <si>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</si>
  <si>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</si>
  <si>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</si>
  <si>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</si>
  <si>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</si>
  <si>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</si>
  <si>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</si>
  <si>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</si>
  <si>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</si>
  <si>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</si>
  <si>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</si>
  <si>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</si>
  <si>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</si>
  <si>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</si>
  <si>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</si>
  <si>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</si>
  <si>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</si>
  <si>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</si>
  <si>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</si>
  <si>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</si>
  <si>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</si>
  <si>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</si>
  <si>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</si>
  <si>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</si>
  <si>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</si>
  <si>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</si>
  <si>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</si>
  <si>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</si>
  <si>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</si>
  <si>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</si>
  <si>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</si>
  <si>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</si>
  <si>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</si>
  <si>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</si>
  <si>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</si>
  <si>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</si>
  <si>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</si>
  <si>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</si>
  <si>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</si>
  <si>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</si>
  <si>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</si>
  <si>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</si>
  <si>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</si>
  <si>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</si>
  <si>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</si>
  <si>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</si>
  <si>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</si>
  <si>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</si>
  <si>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</si>
  <si>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</si>
  <si>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</si>
  <si>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</si>
  <si>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</si>
  <si>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</si>
  <si>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</si>
  <si>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</si>
  <si>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</si>
  <si>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</si>
  <si>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</si>
  <si>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</si>
  <si>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</si>
  <si>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</si>
  <si>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</si>
  <si>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</si>
  <si>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</si>
  <si>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</si>
  <si>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</si>
  <si>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</si>
  <si>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</si>
  <si>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</si>
  <si>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</si>
  <si>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</si>
  <si>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</si>
  <si>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</si>
  <si>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</si>
  <si>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</si>
  <si>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</si>
  <si>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</si>
  <si>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</si>
  <si>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</si>
  <si>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</si>
  <si>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</si>
  <si>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</si>
  <si>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</si>
  <si>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</si>
  <si>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</si>
  <si>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</si>
  <si>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</si>
  <si>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</si>
  <si>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</si>
  <si>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</si>
  <si>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</si>
  <si>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</si>
  <si>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</si>
  <si>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</si>
  <si>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</si>
  <si>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</si>
  <si>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</si>
  <si>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</si>
  <si>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</si>
  <si>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</si>
  <si>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</si>
  <si>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</si>
  <si>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</si>
  <si>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</si>
  <si>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</si>
  <si>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</si>
  <si>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</si>
  <si>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</si>
  <si>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</si>
  <si>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</si>
  <si>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</si>
  <si>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</si>
  <si>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</si>
  <si>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</si>
  <si>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</si>
  <si>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</si>
  <si>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</si>
  <si>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</si>
  <si>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</si>
  <si>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</si>
  <si>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</si>
  <si>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</si>
  <si>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</si>
  <si>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</si>
  <si>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</si>
  <si>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</si>
  <si>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</si>
  <si>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</si>
  <si>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</si>
  <si>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</si>
  <si>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</si>
  <si>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</si>
  <si>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</si>
  <si>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</si>
  <si>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</si>
  <si>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</si>
  <si>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</si>
  <si>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</si>
  <si>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</si>
  <si>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</si>
  <si>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</si>
  <si>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</si>
  <si>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</si>
  <si>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</si>
  <si>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</si>
  <si>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</si>
  <si>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</si>
  <si>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</si>
  <si>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</si>
  <si>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</si>
  <si>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</si>
  <si>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</si>
  <si>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</si>
  <si>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</si>
  <si>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</si>
  <si>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</si>
  <si>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</si>
  <si>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</si>
  <si>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</si>
  <si>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</si>
  <si>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</si>
  <si>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</si>
  <si>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</si>
  <si>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</si>
  <si>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</si>
  <si>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</si>
  <si>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</si>
  <si>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</si>
  <si>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</si>
  <si>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</si>
  <si>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</si>
  <si>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</si>
  <si>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</si>
  <si>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</si>
  <si>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</si>
  <si>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</si>
  <si>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</si>
  <si>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</si>
  <si>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</si>
  <si>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</si>
  <si>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</si>
  <si>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</si>
  <si>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</si>
  <si>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</si>
  <si>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</si>
  <si>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</si>
  <si>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</si>
  <si>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</si>
  <si>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</si>
  <si>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</si>
  <si>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</si>
  <si>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</si>
  <si>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</si>
  <si>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</si>
  <si>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</si>
  <si>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</si>
  <si>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</si>
  <si>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</si>
  <si>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</si>
  <si>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</si>
  <si>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</si>
  <si>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</si>
  <si>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</si>
  <si>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</si>
  <si>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</si>
  <si>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</si>
  <si>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</si>
  <si>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</si>
  <si>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</si>
  <si>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</si>
  <si>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</si>
  <si>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</si>
  <si>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</si>
  <si>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</si>
  <si>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</si>
  <si>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</si>
  <si>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</si>
  <si>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</si>
  <si>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</si>
  <si>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</si>
  <si>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</si>
  <si>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</si>
  <si>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</si>
  <si>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</si>
  <si>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</si>
  <si>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</si>
  <si>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</si>
  <si>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</si>
  <si>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</si>
  <si>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</si>
  <si>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</si>
  <si>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</si>
  <si>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</si>
  <si>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</si>
  <si>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</si>
  <si>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</si>
  <si>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</si>
  <si>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</si>
  <si>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</si>
  <si>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</si>
  <si>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</si>
  <si>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</si>
  <si>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</si>
  <si>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</si>
  <si>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</si>
  <si>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</si>
  <si>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</si>
  <si>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</si>
  <si>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</si>
  <si>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</si>
  <si>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</si>
  <si>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</si>
  <si>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</si>
  <si>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</si>
  <si>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</si>
  <si>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</si>
  <si>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</si>
  <si>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</si>
  <si>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</si>
  <si>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</si>
  <si>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</si>
  <si>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</si>
  <si>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</si>
  <si>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</si>
  <si>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</si>
  <si>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</si>
  <si>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</si>
  <si>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</si>
  <si>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</si>
  <si>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</si>
  <si>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</si>
  <si>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</si>
  <si>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</si>
  <si>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</si>
  <si>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</si>
  <si>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</si>
  <si>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</si>
  <si>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</si>
  <si>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</si>
  <si>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</si>
  <si>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</si>
  <si>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</si>
  <si>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</si>
  <si>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</si>
  <si>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</si>
  <si>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</si>
  <si>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</si>
  <si>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</si>
  <si>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</si>
  <si>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</si>
  <si>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</si>
  <si>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</si>
  <si>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</si>
  <si>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</si>
  <si>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</si>
  <si>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</si>
  <si>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</si>
  <si>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</si>
  <si>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</si>
  <si>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</si>
  <si>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</si>
  <si>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</si>
  <si>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</si>
  <si>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</si>
  <si>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</si>
  <si>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</si>
  <si>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</si>
  <si>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</si>
  <si>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</si>
  <si>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</si>
  <si>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</si>
  <si>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</si>
  <si>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</si>
  <si>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</si>
  <si>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</si>
  <si>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</si>
  <si>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</si>
  <si>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</si>
  <si>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</si>
  <si>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</si>
  <si>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</si>
  <si>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</si>
  <si>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</si>
  <si>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</si>
  <si>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</si>
  <si>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</si>
  <si>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</si>
  <si>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</si>
  <si>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</si>
  <si>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</si>
  <si>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</si>
  <si>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</si>
  <si>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</si>
  <si>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</si>
  <si>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</si>
  <si>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</si>
  <si>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</si>
  <si>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</si>
  <si>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</si>
  <si>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</si>
  <si>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</si>
  <si>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</si>
  <si>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</si>
  <si>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</si>
  <si>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</si>
  <si>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</si>
  <si>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</si>
  <si>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</si>
  <si>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</si>
  <si>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</si>
  <si>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</si>
  <si>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</si>
  <si>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</si>
  <si>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</si>
  <si>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</si>
  <si>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</si>
  <si>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</si>
  <si>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</si>
  <si>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</si>
  <si>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</si>
  <si>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</si>
  <si>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</si>
  <si>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</si>
  <si>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</si>
  <si>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</si>
  <si>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</si>
  <si>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</si>
  <si>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</si>
  <si>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</si>
  <si>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</si>
  <si>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</si>
  <si>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</si>
  <si>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</si>
  <si>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</si>
  <si>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</si>
  <si>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</si>
  <si>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</si>
  <si>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</si>
  <si>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</si>
  <si>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</si>
  <si>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</si>
  <si>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</si>
  <si>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</si>
  <si>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</si>
  <si>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</si>
  <si>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</si>
  <si>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</si>
  <si>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</si>
  <si>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</si>
  <si>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</si>
  <si>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</si>
  <si>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</si>
  <si>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</si>
  <si>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</si>
  <si>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</si>
  <si>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</si>
  <si>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</si>
  <si>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</si>
  <si>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</si>
  <si>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</si>
  <si>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</si>
  <si>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</si>
  <si>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</si>
  <si>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</si>
  <si>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</si>
  <si>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</si>
  <si>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</si>
  <si>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</si>
  <si>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</si>
  <si>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</si>
  <si>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</si>
  <si>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</si>
  <si>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</si>
  <si>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</si>
  <si>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</si>
  <si>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</si>
  <si>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</si>
  <si>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</si>
  <si>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</si>
  <si>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</si>
  <si>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</si>
  <si>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</si>
  <si>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</si>
  <si>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</si>
  <si>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</si>
  <si>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</si>
  <si>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</si>
  <si>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</si>
  <si>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</si>
  <si>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</si>
  <si>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</si>
  <si>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</si>
  <si>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</si>
  <si>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</si>
  <si>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</si>
  <si>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</si>
  <si>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</si>
  <si>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</si>
  <si>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</si>
  <si>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</si>
  <si>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</si>
  <si>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</si>
  <si>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</si>
  <si>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</si>
  <si>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</si>
  <si>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</si>
  <si>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</si>
  <si>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</si>
  <si>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</si>
  <si>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</si>
  <si>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</si>
  <si>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</si>
  <si>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</si>
  <si>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</si>
  <si>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</si>
  <si>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</si>
  <si>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</si>
  <si>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</si>
  <si>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</si>
  <si>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</si>
  <si>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</si>
  <si>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</si>
  <si>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</si>
  <si>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</si>
  <si>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</si>
  <si>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</si>
  <si>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</si>
  <si>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</si>
  <si>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</si>
  <si>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</si>
  <si>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</si>
  <si>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</si>
  <si>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</si>
  <si>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</si>
  <si>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</si>
  <si>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</si>
  <si>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</si>
  <si>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</si>
  <si>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</si>
  <si>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</si>
  <si>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</si>
  <si>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</si>
  <si>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</si>
  <si>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</si>
  <si>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</si>
  <si>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</si>
  <si>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</si>
  <si>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</si>
  <si>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</si>
  <si>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</si>
  <si>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</si>
  <si>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</si>
  <si>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</si>
  <si>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</si>
  <si>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</si>
  <si>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</si>
  <si>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</si>
  <si>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</si>
  <si>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</si>
  <si>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</si>
  <si>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</si>
  <si>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</si>
  <si>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</si>
  <si>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</si>
  <si>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</si>
  <si>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</si>
  <si>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</si>
  <si>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</si>
  <si>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</si>
  <si>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</si>
  <si>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</si>
  <si>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</si>
  <si>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</si>
  <si>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</si>
  <si>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</si>
  <si>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</si>
  <si>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</si>
  <si>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</si>
  <si>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</si>
  <si>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</si>
  <si>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</si>
  <si>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</si>
  <si>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</si>
  <si>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</si>
  <si>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</si>
  <si>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</si>
  <si>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</si>
  <si>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</si>
  <si>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</si>
  <si>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</si>
  <si>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</si>
  <si>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</si>
  <si>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</si>
  <si>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</si>
  <si>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</si>
  <si>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</si>
  <si>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</si>
  <si>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</si>
  <si>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</si>
  <si>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</si>
  <si>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</si>
  <si>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</si>
  <si>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</si>
  <si>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</si>
  <si>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</si>
  <si>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</si>
  <si>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</si>
  <si>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</si>
  <si>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</si>
  <si>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</si>
  <si>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</si>
  <si>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</si>
  <si>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</si>
  <si>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</si>
  <si>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</si>
  <si>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</si>
  <si>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</si>
  <si>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</si>
  <si>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</si>
  <si>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</si>
  <si>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</si>
  <si>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</si>
  <si>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</si>
  <si>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</si>
  <si>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</si>
  <si>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</si>
  <si>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</si>
  <si>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</si>
  <si>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</si>
  <si>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</si>
  <si>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</si>
  <si>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</si>
  <si>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</si>
  <si>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</si>
  <si>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</si>
  <si>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</si>
  <si>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</si>
  <si>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</si>
  <si>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</si>
  <si>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</si>
  <si>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</si>
  <si>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</si>
  <si>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</si>
  <si>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</si>
  <si>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</si>
  <si>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</si>
  <si>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</si>
  <si>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</si>
  <si>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</si>
  <si>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</si>
  <si>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</si>
  <si>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</si>
  <si>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</si>
  <si>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</si>
  <si>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</si>
  <si>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</si>
  <si>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</si>
  <si>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</si>
  <si>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</si>
  <si>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</si>
  <si>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</si>
  <si>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</si>
  <si>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</si>
  <si>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</si>
  <si>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</si>
  <si>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</si>
  <si>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</si>
  <si>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</si>
  <si>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</si>
  <si>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</si>
  <si>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</si>
  <si>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</si>
  <si>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</si>
  <si>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</si>
  <si>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</si>
  <si>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</si>
  <si>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</si>
  <si>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</si>
  <si>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</si>
  <si>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</si>
  <si>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</si>
  <si>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</si>
  <si>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</si>
  <si>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</si>
  <si>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</si>
  <si>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</si>
  <si>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</si>
  <si>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</si>
  <si>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</si>
  <si>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</si>
  <si>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</si>
  <si>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</si>
  <si>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</si>
  <si>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</si>
  <si>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</si>
  <si>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</si>
  <si>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</si>
  <si>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</si>
  <si>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</si>
  <si>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</si>
  <si>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</si>
  <si>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</si>
  <si>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</si>
  <si>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</si>
  <si>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</si>
  <si>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</si>
  <si>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</si>
  <si>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</si>
  <si>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</si>
  <si>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</si>
  <si>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</si>
  <si>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</si>
  <si>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</si>
  <si>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</si>
  <si>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</si>
  <si>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</si>
  <si>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</si>
  <si>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</si>
  <si>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</si>
  <si>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</si>
  <si>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</si>
  <si>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</si>
  <si>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</si>
  <si>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</si>
  <si>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</si>
  <si>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</si>
  <si>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</si>
  <si>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</si>
  <si>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</si>
  <si>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</si>
  <si>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</si>
  <si>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</si>
  <si>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</si>
  <si>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</si>
  <si>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</si>
  <si>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</si>
  <si>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</si>
  <si>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</si>
  <si>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</si>
  <si>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</si>
  <si>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</si>
  <si>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</si>
  <si>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</si>
  <si>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</si>
  <si>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</si>
  <si>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</si>
  <si>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</si>
  <si>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</si>
  <si>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</si>
  <si>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</si>
  <si>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</si>
  <si>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</si>
  <si>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</si>
  <si>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</si>
  <si>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</si>
  <si>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</si>
  <si>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</si>
  <si>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</si>
  <si>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</si>
  <si>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</si>
  <si>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</si>
  <si>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</si>
  <si>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</si>
  <si>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</si>
  <si>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</si>
  <si>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</si>
  <si>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</si>
  <si>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</si>
  <si>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</si>
  <si>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</si>
  <si>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</si>
  <si>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</si>
  <si>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</si>
  <si>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</si>
  <si>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</si>
  <si>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</si>
  <si>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</si>
  <si>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</si>
  <si>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</si>
  <si>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</si>
  <si>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</si>
  <si>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</si>
  <si>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</si>
  <si>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</si>
  <si>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</si>
  <si>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</si>
  <si>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</si>
  <si>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</si>
  <si>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</si>
  <si>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</si>
  <si>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</si>
  <si>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</si>
  <si>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</si>
  <si>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</si>
  <si>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</si>
  <si>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</si>
  <si>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</si>
  <si>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</si>
  <si>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</si>
  <si>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</si>
  <si>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</si>
  <si>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</si>
  <si>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</si>
  <si>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</si>
  <si>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</si>
  <si>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</si>
  <si>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</si>
  <si>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</si>
  <si>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</si>
  <si>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</si>
  <si>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</si>
  <si>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</si>
  <si>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</si>
  <si>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</si>
  <si>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</si>
  <si>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</si>
  <si>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</si>
  <si>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</si>
  <si>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</si>
  <si>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</si>
  <si>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</si>
  <si>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</si>
  <si>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</si>
  <si>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</si>
  <si>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</si>
  <si>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</si>
  <si>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</si>
  <si>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</si>
  <si>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</si>
  <si>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</si>
  <si>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</si>
  <si>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</si>
  <si>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</si>
  <si>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</si>
  <si>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</si>
  <si>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</si>
  <si>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</si>
  <si>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</si>
  <si>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</si>
  <si>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</si>
  <si>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</si>
  <si>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</si>
  <si>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</si>
  <si>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</si>
  <si>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</si>
  <si>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</si>
  <si>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</si>
  <si>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</si>
  <si>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</si>
  <si>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</si>
  <si>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</si>
  <si>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</si>
  <si>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</si>
  <si>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</si>
  <si>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</si>
  <si>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</si>
  <si>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</si>
  <si>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</si>
  <si>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</si>
  <si>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</si>
  <si>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</si>
  <si>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</si>
  <si>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</si>
  <si>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</si>
  <si>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</si>
  <si>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</si>
  <si>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</si>
  <si>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</si>
  <si>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</si>
  <si>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</si>
  <si>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</si>
  <si>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</si>
  <si>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</si>
  <si>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</si>
  <si>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</si>
  <si>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</si>
  <si>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</si>
  <si>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</si>
  <si>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</si>
  <si>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</si>
  <si>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</si>
  <si>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</si>
  <si>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</si>
  <si>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</si>
  <si>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</si>
  <si>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</si>
  <si>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</si>
  <si>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</si>
  <si>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</si>
  <si>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</si>
  <si>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</si>
  <si>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</si>
  <si>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</si>
  <si>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</si>
  <si>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</si>
  <si>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</si>
  <si>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</si>
  <si>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</si>
  <si>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</si>
  <si>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</si>
  <si>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</si>
  <si>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</si>
  <si>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</si>
  <si>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</si>
  <si>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</si>
  <si>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</si>
  <si>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</si>
  <si>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</si>
  <si>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</si>
  <si>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</si>
  <si>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</si>
  <si>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</si>
  <si>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</si>
  <si>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</si>
  <si>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</si>
  <si>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</si>
  <si>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</si>
  <si>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</si>
  <si>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</si>
  <si>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</si>
  <si>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</si>
  <si>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</si>
  <si>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</si>
  <si>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</si>
  <si>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</si>
  <si>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</si>
  <si>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</si>
  <si>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</si>
  <si>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</si>
  <si>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</si>
  <si>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</si>
  <si>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</si>
  <si>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</si>
  <si>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</si>
  <si>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</si>
  <si>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</si>
  <si>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</si>
  <si>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</si>
  <si>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</si>
  <si>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</si>
  <si>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</si>
  <si>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</si>
  <si>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</si>
  <si>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</si>
  <si>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</si>
  <si>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</si>
  <si>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</si>
  <si>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</si>
  <si>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</si>
  <si>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</si>
  <si>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</si>
  <si>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</si>
  <si>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</si>
  <si>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</si>
  <si>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</si>
  <si>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</si>
  <si>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</si>
  <si>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</si>
  <si>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</si>
  <si>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</si>
  <si>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</si>
  <si>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</si>
  <si>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</si>
  <si>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</si>
  <si>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</si>
  <si>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</si>
  <si>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</si>
  <si>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</si>
  <si>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</si>
  <si>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</si>
  <si>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</si>
  <si>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</si>
  <si>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</si>
  <si>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</si>
  <si>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</si>
  <si>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</si>
  <si>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</si>
  <si>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</si>
  <si>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</si>
  <si>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</si>
  <si>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</si>
  <si>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</si>
  <si>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</si>
  <si>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</si>
  <si>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</si>
  <si>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</si>
  <si>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</si>
  <si>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</si>
  <si>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</si>
  <si>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</si>
  <si>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</si>
  <si>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</si>
  <si>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</si>
  <si>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</si>
  <si>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</si>
  <si>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</si>
  <si>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</si>
  <si>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</si>
  <si>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</si>
  <si>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</si>
  <si>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</si>
  <si>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</si>
  <si>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</si>
  <si>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</si>
  <si>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</si>
  <si>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</si>
  <si>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</si>
  <si>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</si>
  <si>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</si>
  <si>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</si>
  <si>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</si>
  <si>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</si>
  <si>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</si>
  <si>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</si>
  <si>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</si>
  <si>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</si>
  <si>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</si>
  <si>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</si>
  <si>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</si>
  <si>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</si>
  <si>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</si>
  <si>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</si>
  <si>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</si>
  <si>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</si>
  <si>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</si>
  <si>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</si>
  <si>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</si>
  <si>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</si>
  <si>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</si>
  <si>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</si>
  <si>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</si>
  <si>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</si>
  <si>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</si>
  <si>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</si>
  <si>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</si>
  <si>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</si>
  <si>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</si>
  <si>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</si>
  <si>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</si>
  <si>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</si>
  <si>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</si>
  <si>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</si>
  <si>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</si>
  <si>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</si>
  <si>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</si>
  <si>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</si>
  <si>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</si>
  <si>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</si>
  <si>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</si>
  <si>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</si>
  <si>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</si>
  <si>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</si>
  <si>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</si>
  <si>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</si>
  <si>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</si>
  <si>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</si>
  <si>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</si>
  <si>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</si>
  <si>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</si>
  <si>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</si>
  <si>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</si>
  <si>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</si>
  <si>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</si>
  <si>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</si>
  <si>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</si>
  <si>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</si>
  <si>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</si>
  <si>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</si>
  <si>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</si>
  <si>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</si>
  <si>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</si>
  <si>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</si>
  <si>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</si>
  <si>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</si>
  <si>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</si>
  <si>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</si>
  <si>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</si>
  <si>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</si>
  <si>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</si>
  <si>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</si>
  <si>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</si>
  <si>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</si>
  <si>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</si>
  <si>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</si>
  <si>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</si>
  <si>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</si>
  <si>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</si>
  <si>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</si>
  <si>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</si>
  <si>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</si>
  <si>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</si>
  <si>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</si>
  <si>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</si>
  <si>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</si>
  <si>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</si>
  <si>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</si>
  <si>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</si>
  <si>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</si>
  <si>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</si>
  <si>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</si>
  <si>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</si>
  <si>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</si>
  <si>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</si>
  <si>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</si>
  <si>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</si>
  <si>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</si>
  <si>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</si>
  <si>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</si>
  <si>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</si>
  <si>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</si>
  <si>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</si>
  <si>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</si>
  <si>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</si>
  <si>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</si>
  <si>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</si>
  <si>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</si>
  <si>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</si>
  <si>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</si>
  <si>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</si>
  <si>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</si>
  <si>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</si>
  <si>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</si>
  <si>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</si>
  <si>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</si>
  <si>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</si>
  <si>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</si>
  <si>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</si>
  <si>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</si>
  <si>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</si>
  <si>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</si>
  <si>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</si>
  <si>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</si>
  <si>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</si>
  <si>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</si>
  <si>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</si>
  <si>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</si>
  <si>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</si>
  <si>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</si>
  <si>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</si>
  <si>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</si>
  <si>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</si>
  <si>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</si>
  <si>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</si>
  <si>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</si>
  <si>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</si>
  <si>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</si>
  <si>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</si>
  <si>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</si>
  <si>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</si>
  <si>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</si>
  <si>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</si>
  <si>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</si>
  <si>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</si>
  <si>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</si>
  <si>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</si>
  <si>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</si>
  <si>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</si>
  <si>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</si>
  <si>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</si>
  <si>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</si>
  <si>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</si>
  <si>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</si>
  <si>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</si>
  <si>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</si>
  <si>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</si>
  <si>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</si>
  <si>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</si>
  <si>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</si>
  <si>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</si>
  <si>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</si>
  <si>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</si>
  <si>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</si>
  <si>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</si>
  <si>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</si>
  <si>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</si>
  <si>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</si>
  <si>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</si>
  <si>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</si>
  <si>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</si>
  <si>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</si>
  <si>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</si>
  <si>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</si>
  <si>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</si>
  <si>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</si>
  <si>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</si>
  <si>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</si>
  <si>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</si>
  <si>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</si>
  <si>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</si>
  <si>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</si>
  <si>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</si>
  <si>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</si>
  <si>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</si>
  <si>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</si>
  <si>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</si>
  <si>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</si>
  <si>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</si>
  <si>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</si>
  <si>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</si>
  <si>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</si>
  <si>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</si>
  <si>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</si>
  <si>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</si>
  <si>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</si>
  <si>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</si>
  <si>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</si>
  <si>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</si>
  <si>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</si>
  <si>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</si>
  <si>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</si>
  <si>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</si>
  <si>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</si>
  <si>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</si>
  <si>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</si>
  <si>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</si>
  <si>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</si>
  <si>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</si>
  <si>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</si>
  <si>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</si>
  <si>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</si>
  <si>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</si>
  <si>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</si>
  <si>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</si>
  <si>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</si>
  <si>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</si>
  <si>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</si>
  <si>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</si>
  <si>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</si>
  <si>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</si>
  <si>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</si>
  <si>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</si>
  <si>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</si>
  <si>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</si>
  <si>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</si>
  <si>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</si>
  <si>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</si>
  <si>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</si>
  <si>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</si>
  <si>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</si>
  <si>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</si>
  <si>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</si>
  <si>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</si>
  <si>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</si>
  <si>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</si>
  <si>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</si>
  <si>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</si>
  <si>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</si>
  <si>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</si>
  <si>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</si>
  <si>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</si>
  <si>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</si>
  <si>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</si>
  <si>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</si>
  <si>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</si>
  <si>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</si>
  <si>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</si>
  <si>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</si>
  <si>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</si>
  <si>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</si>
  <si>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</si>
  <si>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</si>
  <si>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</si>
  <si>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</si>
  <si>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</si>
  <si>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</si>
  <si>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</si>
  <si>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</si>
  <si>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</si>
  <si>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</si>
  <si>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</si>
  <si>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</si>
  <si>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</si>
  <si>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</si>
  <si>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</si>
  <si>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</si>
  <si>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</si>
  <si>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</si>
  <si>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</si>
  <si>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</si>
  <si>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</si>
  <si>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</si>
  <si>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</si>
  <si>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</si>
  <si>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</si>
  <si>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</si>
  <si>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</si>
  <si>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</si>
  <si>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</si>
  <si>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</si>
  <si>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</si>
  <si>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</si>
  <si>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</si>
  <si>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</si>
  <si>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</si>
  <si>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</si>
  <si>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</si>
  <si>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</si>
  <si>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</si>
  <si>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</si>
  <si>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</si>
  <si>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</si>
  <si>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</si>
  <si>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</si>
  <si>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</si>
  <si>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</si>
  <si>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</si>
  <si>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</si>
  <si>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</si>
  <si>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</si>
  <si>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</si>
  <si>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</si>
  <si>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</si>
  <si>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</si>
  <si>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</si>
  <si>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</si>
  <si>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</si>
  <si>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</si>
  <si>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</si>
  <si>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</si>
  <si>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</si>
  <si>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</si>
  <si>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</si>
  <si>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</si>
  <si>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</si>
  <si>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</si>
  <si>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</si>
  <si>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</si>
  <si>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</si>
  <si>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</si>
  <si>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</si>
  <si>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</si>
  <si>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</si>
  <si>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</si>
  <si>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</si>
  <si>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</si>
  <si>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</si>
  <si>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</si>
  <si>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</si>
  <si>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</si>
  <si>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</si>
  <si>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</si>
  <si>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</si>
  <si>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</si>
  <si>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</si>
  <si>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</si>
  <si>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</si>
  <si>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</si>
  <si>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</si>
  <si>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</si>
  <si>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</si>
  <si>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</si>
  <si>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</si>
  <si>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</si>
  <si>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</si>
  <si>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</si>
  <si>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</si>
  <si>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</si>
  <si>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</si>
  <si>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</si>
  <si>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</si>
  <si>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</si>
  <si>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</si>
  <si>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</si>
  <si>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</si>
  <si>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</si>
  <si>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</si>
  <si>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</si>
  <si>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</si>
  <si>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</si>
  <si>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</si>
  <si>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</si>
  <si>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</si>
  <si>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</si>
  <si>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</si>
  <si>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</si>
  <si>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</si>
  <si>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</si>
  <si>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</si>
  <si>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</si>
  <si>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</si>
  <si>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</si>
  <si>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</si>
  <si>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</si>
  <si>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</si>
  <si>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</si>
  <si>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</si>
  <si>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</si>
  <si>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</si>
  <si>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</si>
  <si>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</si>
  <si>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</si>
  <si>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</si>
  <si>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</si>
  <si>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</si>
  <si>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</si>
  <si>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</si>
  <si>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</si>
  <si>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</si>
  <si>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</si>
  <si>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</si>
  <si>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</si>
  <si>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</si>
  <si>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</si>
  <si>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</si>
  <si>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</si>
  <si>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</si>
  <si>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</si>
  <si>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</si>
  <si>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</si>
  <si>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</si>
  <si>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</si>
  <si>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</si>
  <si>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</si>
  <si>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</si>
  <si>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</si>
  <si>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</si>
  <si>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</si>
  <si>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</si>
  <si>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</si>
  <si>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</si>
  <si>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</si>
  <si>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</si>
  <si>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</si>
  <si>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</si>
  <si>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</si>
  <si>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</si>
  <si>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</si>
  <si>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</si>
  <si>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</si>
  <si>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</si>
  <si>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</si>
  <si>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</si>
  <si>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</si>
  <si>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</si>
  <si>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</si>
  <si>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</si>
  <si>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</si>
  <si>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</si>
  <si>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</si>
  <si>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</si>
  <si>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</si>
  <si>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</si>
  <si>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</si>
  <si>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</si>
  <si>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</si>
  <si>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</si>
  <si>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</si>
  <si>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</si>
  <si>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</si>
  <si>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</si>
  <si>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</si>
  <si>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</si>
  <si>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</si>
  <si>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</si>
  <si>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</si>
  <si>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</si>
  <si>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</si>
  <si>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</si>
  <si>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</si>
  <si>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</si>
  <si>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</si>
  <si>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</si>
  <si>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</si>
  <si>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</si>
  <si>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</si>
  <si>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</si>
  <si>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</si>
  <si>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</si>
  <si>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</si>
  <si>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</si>
  <si>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</si>
  <si>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</si>
  <si>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</si>
  <si>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</si>
  <si>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</si>
  <si>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</si>
  <si>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</si>
  <si>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</si>
  <si>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</si>
  <si>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</si>
  <si>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</si>
  <si>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</si>
  <si>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</si>
  <si>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</si>
  <si>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</si>
  <si>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</si>
  <si>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</si>
  <si>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</si>
  <si>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</si>
  <si>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</si>
  <si>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</si>
  <si>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</si>
  <si>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</si>
  <si>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</si>
  <si>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</si>
  <si>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</si>
  <si>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</si>
  <si>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</si>
  <si>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</si>
  <si>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</si>
  <si>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</si>
  <si>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</si>
  <si>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</si>
  <si>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</si>
  <si>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</si>
  <si>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</si>
  <si>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</si>
  <si>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</si>
  <si>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</si>
  <si>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</si>
  <si>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</si>
  <si>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</si>
  <si>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</si>
  <si>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</si>
  <si>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</si>
  <si>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</si>
  <si>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</si>
  <si>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</si>
  <si>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</si>
  <si>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</si>
  <si>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</si>
  <si>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</si>
  <si>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</si>
  <si>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</si>
  <si>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</si>
  <si>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</si>
  <si>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</si>
  <si>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</si>
  <si>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</si>
  <si>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</si>
  <si>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</si>
  <si>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</si>
  <si>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</si>
  <si>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</si>
  <si>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</si>
  <si>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</si>
  <si>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</si>
  <si>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</si>
  <si>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</si>
  <si>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</si>
  <si>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</si>
  <si>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</si>
  <si>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</si>
  <si>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</si>
  <si>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</si>
  <si>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</si>
  <si>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</si>
  <si>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</si>
  <si>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</si>
  <si>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</si>
  <si>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</si>
  <si>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</si>
  <si>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</si>
  <si>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</si>
  <si>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</si>
  <si>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</si>
  <si>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</si>
  <si>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</si>
  <si>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</si>
  <si>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</si>
  <si>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</si>
  <si>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</si>
  <si>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</si>
  <si>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</si>
  <si>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</si>
  <si>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</si>
  <si>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</si>
  <si>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</si>
  <si>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</si>
  <si>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</si>
  <si>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</si>
  <si>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</si>
  <si>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</si>
  <si>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</si>
  <si>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</si>
  <si>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</si>
  <si>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</si>
  <si>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</si>
  <si>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</si>
  <si>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</si>
  <si>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</si>
  <si>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</si>
  <si>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</si>
  <si>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</si>
  <si>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</si>
  <si>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</si>
  <si>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</si>
  <si>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</si>
  <si>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</si>
  <si>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</si>
  <si>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</si>
  <si>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</si>
  <si>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</si>
  <si>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</si>
  <si>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</si>
  <si>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</si>
  <si>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</si>
  <si>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</si>
  <si>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</si>
  <si>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</si>
  <si>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</si>
  <si>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</si>
  <si>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</si>
  <si>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</si>
  <si>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</si>
  <si>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</si>
  <si>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</si>
  <si>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</si>
  <si>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</si>
  <si>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</si>
  <si>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</si>
  <si>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</si>
  <si>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</si>
  <si>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</si>
  <si>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</si>
  <si>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</si>
  <si>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</si>
  <si>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</si>
  <si>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</si>
  <si>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</si>
  <si>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</si>
  <si>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</si>
  <si>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</si>
  <si>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</si>
  <si>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</si>
  <si>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</si>
  <si>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</si>
  <si>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</si>
  <si>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</si>
  <si>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</si>
  <si>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</si>
  <si>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</si>
  <si>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</si>
  <si>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</si>
  <si>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</si>
  <si>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</si>
  <si>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</si>
  <si>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</si>
  <si>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</si>
  <si>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</si>
  <si>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</si>
  <si>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</si>
  <si>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</si>
  <si>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</si>
  <si>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</si>
  <si>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</si>
  <si>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</si>
  <si>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</si>
  <si>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</si>
  <si>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</si>
  <si>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</si>
  <si>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</si>
  <si>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</si>
  <si>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</si>
  <si>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</si>
  <si>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</si>
  <si>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</si>
  <si>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</si>
  <si>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</si>
  <si>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</si>
  <si>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</si>
  <si>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</si>
  <si>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</si>
  <si>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</si>
  <si>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</si>
  <si>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</si>
  <si>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</si>
  <si>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</si>
  <si>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</si>
  <si>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</si>
  <si>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</si>
  <si>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</si>
  <si>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</si>
  <si>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</si>
  <si>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</si>
  <si>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</si>
  <si>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</si>
  <si>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</si>
  <si>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</si>
  <si>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</si>
  <si>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</si>
  <si>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</si>
  <si>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</si>
  <si>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</si>
  <si>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</si>
  <si>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</si>
  <si>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</si>
  <si>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</si>
  <si>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</si>
  <si>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</si>
  <si>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</si>
  <si>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</si>
  <si>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</si>
  <si>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</si>
  <si>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</si>
  <si>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</si>
  <si>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</si>
  <si>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</si>
  <si>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</si>
  <si>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</si>
  <si>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</si>
  <si>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</si>
  <si>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</si>
  <si>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</si>
  <si>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</si>
  <si>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</si>
  <si>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</si>
  <si>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</si>
  <si>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</si>
  <si>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</si>
  <si>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</si>
  <si>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</si>
  <si>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</si>
  <si>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</si>
  <si>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</si>
  <si>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</si>
  <si>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</si>
  <si>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</si>
  <si>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</si>
  <si>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</si>
  <si>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</si>
  <si>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</si>
  <si>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</si>
  <si>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</si>
  <si>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</si>
  <si>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</si>
  <si>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</si>
  <si>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</si>
  <si>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</si>
  <si>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</si>
  <si>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</si>
  <si>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</si>
  <si>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</si>
  <si>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</si>
  <si>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</si>
  <si>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</si>
  <si>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</si>
  <si>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</si>
  <si>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</si>
  <si>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</si>
  <si>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</si>
  <si>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</si>
  <si>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</si>
  <si>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</si>
  <si>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</si>
  <si>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</si>
  <si>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</si>
  <si>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</si>
  <si>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</si>
  <si>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</si>
  <si>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</si>
  <si>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</si>
  <si>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</si>
  <si>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</si>
  <si>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</si>
  <si>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</si>
  <si>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</si>
  <si>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</si>
  <si>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</si>
  <si>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</si>
  <si>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</si>
  <si>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</si>
  <si>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</si>
  <si>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</si>
  <si>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</si>
  <si>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</si>
  <si>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</si>
  <si>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</si>
  <si>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</si>
  <si>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</si>
  <si>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</si>
  <si>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</si>
  <si>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</si>
  <si>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</si>
  <si>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</si>
  <si>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</si>
  <si>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</si>
  <si>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</si>
  <si>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</si>
  <si>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</si>
  <si>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</si>
  <si>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</si>
  <si>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</si>
  <si>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</si>
  <si>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</si>
  <si>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</si>
  <si>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</si>
  <si>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</si>
  <si>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</si>
  <si>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</si>
  <si>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</si>
  <si>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</si>
  <si>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</si>
  <si>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</si>
  <si>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</si>
  <si>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</si>
  <si>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</si>
  <si>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</si>
  <si>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</si>
  <si>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</si>
  <si>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</si>
  <si>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</si>
  <si>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</si>
  <si>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</si>
  <si>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</si>
  <si>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</si>
  <si>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</si>
  <si>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</si>
  <si>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</si>
  <si>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</si>
  <si>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</si>
  <si>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</si>
  <si>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</si>
  <si>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</si>
  <si>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</si>
  <si>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</si>
  <si>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</si>
  <si>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</si>
  <si>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</si>
  <si>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</si>
  <si>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</si>
  <si>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</si>
  <si>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</si>
  <si>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</si>
  <si>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</si>
  <si>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</si>
  <si>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</si>
  <si>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</si>
  <si>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</si>
  <si>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</si>
  <si>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</si>
  <si>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</si>
  <si>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</si>
  <si>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</si>
  <si>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</si>
  <si>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</si>
  <si>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</si>
  <si>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</si>
  <si>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</si>
  <si>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</si>
  <si>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</si>
  <si>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</si>
  <si>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</si>
  <si>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</si>
  <si>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</si>
  <si>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</si>
  <si>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</si>
  <si>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</si>
  <si>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</si>
  <si>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</si>
  <si>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</si>
  <si>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</si>
  <si>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</si>
  <si>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</si>
  <si>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</si>
  <si>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</si>
  <si>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</si>
  <si>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</si>
  <si>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</si>
  <si>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</si>
  <si>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</si>
  <si>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</si>
  <si>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</si>
  <si>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</si>
  <si>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</si>
  <si>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</si>
  <si>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</si>
  <si>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</si>
  <si>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</si>
  <si>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</si>
  <si>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</si>
  <si>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</si>
  <si>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</si>
  <si>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</si>
  <si>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</si>
  <si>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</si>
  <si>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</si>
  <si>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</si>
  <si>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</si>
  <si>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</si>
  <si>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</si>
  <si>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</si>
  <si>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</si>
  <si>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</si>
  <si>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</si>
  <si>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</si>
  <si>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</si>
  <si>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</si>
  <si>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</si>
  <si>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</si>
  <si>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</si>
  <si>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</si>
  <si>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</si>
  <si>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</si>
  <si>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</si>
  <si>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</si>
  <si>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</si>
  <si>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</si>
  <si>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</si>
  <si>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</si>
  <si>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</si>
  <si>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</si>
  <si>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</si>
  <si>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</si>
  <si>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</si>
  <si>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</si>
  <si>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</si>
  <si>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</si>
  <si>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</si>
  <si>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</si>
  <si>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</si>
  <si>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</si>
  <si>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</si>
  <si>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</si>
  <si>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</si>
  <si>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</si>
  <si>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</si>
  <si>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</si>
  <si>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</si>
  <si>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</si>
  <si>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</si>
  <si>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</si>
  <si>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</si>
  <si>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</si>
  <si>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</si>
  <si>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</si>
  <si>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</si>
  <si>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</si>
  <si>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</si>
  <si>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</si>
  <si>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</si>
  <si>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</si>
  <si>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</si>
  <si>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</si>
  <si>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</si>
  <si>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</si>
  <si>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</si>
  <si>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</si>
  <si>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</si>
  <si>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</si>
  <si>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</si>
  <si>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</si>
  <si>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</si>
  <si>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</si>
  <si>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</si>
  <si>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</si>
  <si>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</si>
  <si>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</si>
  <si>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</si>
  <si>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</si>
  <si>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</si>
  <si>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</si>
  <si>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</si>
  <si>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</si>
  <si>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</si>
  <si>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</si>
  <si>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</si>
  <si>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</si>
  <si>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</si>
  <si>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</si>
  <si>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</si>
  <si>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</si>
  <si>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</si>
  <si>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</si>
  <si>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</si>
  <si>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</si>
  <si>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</si>
  <si>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</si>
  <si>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</si>
  <si>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</si>
  <si>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</si>
  <si>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</si>
  <si>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</si>
  <si>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</si>
  <si>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</si>
  <si>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</si>
  <si>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</si>
  <si>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</si>
  <si>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</si>
  <si>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</si>
  <si>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</si>
  <si>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</si>
  <si>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</si>
  <si>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</si>
  <si>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</si>
  <si>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</si>
  <si>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</si>
  <si>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</si>
  <si>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</si>
  <si>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</si>
  <si>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</si>
  <si>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</si>
  <si>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</si>
  <si>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</si>
  <si>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</si>
  <si>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</si>
  <si>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</si>
  <si>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</si>
  <si>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</si>
  <si>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</si>
  <si>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</si>
  <si>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</si>
  <si>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</si>
  <si>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</si>
  <si>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</si>
  <si>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</si>
  <si>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</si>
  <si>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</si>
  <si>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</si>
  <si>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</si>
  <si>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</si>
  <si>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</si>
  <si>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</si>
  <si>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</si>
  <si>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</si>
  <si>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</si>
  <si>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</si>
  <si>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</si>
  <si>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</si>
  <si>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</si>
  <si>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</si>
  <si>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</si>
  <si>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</si>
  <si>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</si>
  <si>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</si>
  <si>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</si>
  <si>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</si>
  <si>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</si>
  <si>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</si>
  <si>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</si>
  <si>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</si>
  <si>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</si>
  <si>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</si>
  <si>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</si>
  <si>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</si>
  <si>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</si>
  <si>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</si>
  <si>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</si>
  <si>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</si>
  <si>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</si>
  <si>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</si>
  <si>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</si>
  <si>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</si>
  <si>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</si>
  <si>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</si>
  <si>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</si>
  <si>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</si>
  <si>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</si>
  <si>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</si>
  <si>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</si>
  <si>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</si>
  <si>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</si>
  <si>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</si>
  <si>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</si>
  <si>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</si>
  <si>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</si>
  <si>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</si>
  <si>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</si>
  <si>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</si>
  <si>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</si>
  <si>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</si>
  <si>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</si>
  <si>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</si>
  <si>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</si>
  <si>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</si>
  <si>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</si>
  <si>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</si>
  <si>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</si>
  <si>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</si>
  <si>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</si>
  <si>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</si>
  <si>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</si>
  <si>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</si>
  <si>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</si>
  <si>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</si>
  <si>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</si>
  <si>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</si>
  <si>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</si>
  <si>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</si>
  <si>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</si>
  <si>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</si>
  <si>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</si>
  <si>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</si>
  <si>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</si>
  <si>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</si>
  <si>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</si>
  <si>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</si>
  <si>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</si>
  <si>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</si>
  <si>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</si>
  <si>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</si>
  <si>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</si>
  <si>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</si>
  <si>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</si>
  <si>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</si>
  <si>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</si>
  <si>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</si>
  <si>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</si>
  <si>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</si>
  <si>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</si>
  <si>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</si>
  <si>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</si>
  <si>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</si>
  <si>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</si>
  <si>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</si>
  <si>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</si>
  <si>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</si>
  <si>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</si>
  <si>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</si>
  <si>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</si>
  <si>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</si>
  <si>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</si>
  <si>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</si>
  <si>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</si>
  <si>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</si>
  <si>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</si>
  <si>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</si>
  <si>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</si>
  <si>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</si>
  <si>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</si>
  <si>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</si>
  <si>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</si>
  <si>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</si>
  <si>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</si>
  <si>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</si>
  <si>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</si>
  <si>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</si>
  <si>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</si>
  <si>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</si>
  <si>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</si>
  <si>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</si>
  <si>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</si>
  <si>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</si>
  <si>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</si>
  <si>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</si>
  <si>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</si>
  <si>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</si>
  <si>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</si>
  <si>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</si>
  <si>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</si>
  <si>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</si>
  <si>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</si>
  <si>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</si>
  <si>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</si>
  <si>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</si>
  <si>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</si>
  <si>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</si>
  <si>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</si>
  <si>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</si>
  <si>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</si>
  <si>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</si>
  <si>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</si>
  <si>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</si>
  <si>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</si>
  <si>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</si>
  <si>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</si>
  <si>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</si>
  <si>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</si>
  <si>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</si>
  <si>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</si>
  <si>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</si>
  <si>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</si>
  <si>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</si>
  <si>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</si>
  <si>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</si>
  <si>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</si>
  <si>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</si>
  <si>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</si>
  <si>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</si>
  <si>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</si>
  <si>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</si>
  <si>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</si>
  <si>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</si>
  <si>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</si>
  <si>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</si>
  <si>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</si>
  <si>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</si>
  <si>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</si>
  <si>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</si>
  <si>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</si>
  <si>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</si>
  <si>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</si>
  <si>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</si>
  <si>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</si>
  <si>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</si>
  <si>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</si>
  <si>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</si>
  <si>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</si>
  <si>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</si>
  <si>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</si>
  <si>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</si>
  <si>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</si>
  <si>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</si>
  <si>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</si>
  <si>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</si>
  <si>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</si>
  <si>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</si>
  <si>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</si>
  <si>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</si>
  <si>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</si>
  <si>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</si>
  <si>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</si>
  <si>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</si>
  <si>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</si>
  <si>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</si>
  <si>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</si>
  <si>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</si>
  <si>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</si>
  <si>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</si>
  <si>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</si>
  <si>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</si>
  <si>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</si>
  <si>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</si>
  <si>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</si>
  <si>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</si>
  <si>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</si>
  <si>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</si>
  <si>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</si>
  <si>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</si>
  <si>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</si>
  <si>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</si>
  <si>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</si>
  <si>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</si>
  <si>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</si>
  <si>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</si>
  <si>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</si>
  <si>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</si>
  <si>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</si>
  <si>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</si>
  <si>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</si>
  <si>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</si>
  <si>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</si>
  <si>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</si>
  <si>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</si>
  <si>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</si>
  <si>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</si>
  <si>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</si>
  <si>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</si>
  <si>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</si>
  <si>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</si>
  <si>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</si>
  <si>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</si>
  <si>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</si>
  <si>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</si>
  <si>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</si>
  <si>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</si>
  <si>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</si>
  <si>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</si>
  <si>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</si>
  <si>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</si>
  <si>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</si>
  <si>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</si>
  <si>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</si>
  <si>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</si>
  <si>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</si>
  <si>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</si>
  <si>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</si>
  <si>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</si>
  <si>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</si>
  <si>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</si>
  <si>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</si>
  <si>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</si>
  <si>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</si>
  <si>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</si>
  <si>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</si>
  <si>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</si>
  <si>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</si>
  <si>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</si>
  <si>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</si>
  <si>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</si>
  <si>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</si>
  <si>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</si>
  <si>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</si>
  <si>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</si>
  <si>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</si>
  <si>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</si>
  <si>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</si>
  <si>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</si>
  <si>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</si>
  <si>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</si>
  <si>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</si>
  <si>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</si>
  <si>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</si>
  <si>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</si>
  <si>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</si>
  <si>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</si>
  <si>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</si>
  <si>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</si>
  <si>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</si>
  <si>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</si>
  <si>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</si>
  <si>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</si>
  <si>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</si>
  <si>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</si>
  <si>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</si>
  <si>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</si>
  <si>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</si>
  <si>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</si>
  <si>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</si>
  <si>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</si>
  <si>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</si>
  <si>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</si>
  <si>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</si>
  <si>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</si>
  <si>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</si>
  <si>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</si>
  <si>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</si>
  <si>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</si>
  <si>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</si>
  <si>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</si>
  <si>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</si>
  <si>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</si>
  <si>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</si>
  <si>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</si>
  <si>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</si>
  <si>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</si>
  <si>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</si>
  <si>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</si>
  <si>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</si>
  <si>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</si>
  <si>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</si>
  <si>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</si>
  <si>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</si>
  <si>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</si>
  <si>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</si>
  <si>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</si>
  <si>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</si>
  <si>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</si>
  <si>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</si>
  <si>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</si>
  <si>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</si>
  <si>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</si>
  <si>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</si>
  <si>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</si>
  <si>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</si>
  <si>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</si>
  <si>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</si>
  <si>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</si>
  <si>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</si>
  <si>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</si>
  <si>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</si>
  <si>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</si>
  <si>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</si>
  <si>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</si>
  <si>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</si>
  <si>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</si>
  <si>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</si>
  <si>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</si>
  <si>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</si>
  <si>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</si>
  <si>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</si>
  <si>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</si>
  <si>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</si>
  <si>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</si>
  <si>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</si>
  <si>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</si>
  <si>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</si>
  <si>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</si>
  <si>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</si>
  <si>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</si>
  <si>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</si>
  <si>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</si>
  <si>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</si>
  <si>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</si>
  <si>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</si>
  <si>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</si>
  <si>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</si>
  <si>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</si>
  <si>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</si>
  <si>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</si>
  <si>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</si>
  <si>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</si>
  <si>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</si>
  <si>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</si>
  <si>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</si>
  <si>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</si>
  <si>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</si>
  <si>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</si>
  <si>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</si>
  <si>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</si>
  <si>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</si>
  <si>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</si>
  <si>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</si>
  <si>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</si>
  <si>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</si>
  <si>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</si>
  <si>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</si>
  <si>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</si>
  <si>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</si>
  <si>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</si>
  <si>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</si>
  <si>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</si>
  <si>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</si>
  <si>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</si>
  <si>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</si>
  <si>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</si>
  <si>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</si>
  <si>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</si>
  <si>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</si>
  <si>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</si>
  <si>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</si>
  <si>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</si>
  <si>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</si>
  <si>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</si>
  <si>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</si>
  <si>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</si>
  <si>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</si>
  <si>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</si>
  <si>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</si>
  <si>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</si>
  <si>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</si>
  <si>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</si>
  <si>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</si>
  <si>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</si>
  <si>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</si>
  <si>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</si>
  <si>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</si>
  <si>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</si>
  <si>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</si>
  <si>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</si>
  <si>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</si>
  <si>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</si>
  <si>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</si>
  <si>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</si>
  <si>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</si>
  <si>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</si>
  <si>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</si>
  <si>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</si>
  <si>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</si>
  <si>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</si>
  <si>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</si>
  <si>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</si>
  <si>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</si>
  <si>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</si>
  <si>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</si>
  <si>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</si>
  <si>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</si>
  <si>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</si>
  <si>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</si>
  <si>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</si>
  <si>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</si>
  <si>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</si>
  <si>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</si>
  <si>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</si>
  <si>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</si>
  <si>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</si>
  <si>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</si>
  <si>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</si>
  <si>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</si>
  <si>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</si>
  <si>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</si>
  <si>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</si>
  <si>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</si>
  <si>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</si>
  <si>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</si>
  <si>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</si>
  <si>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</si>
  <si>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</si>
  <si>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</si>
  <si>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</si>
  <si>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</si>
  <si>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</si>
  <si>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</si>
  <si>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</si>
  <si>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</si>
  <si>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</si>
  <si>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</si>
  <si>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</si>
  <si>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</si>
  <si>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</si>
  <si>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</si>
  <si>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</si>
  <si>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</si>
  <si>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</si>
  <si>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</si>
  <si>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</si>
  <si>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</si>
  <si>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</si>
  <si>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</si>
  <si>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</si>
  <si>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</si>
  <si>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</si>
  <si>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</si>
  <si>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</si>
  <si>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</si>
  <si>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</si>
  <si>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</si>
  <si>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</si>
  <si>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</si>
  <si>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</si>
  <si>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</si>
  <si>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</si>
  <si>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</si>
  <si>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</si>
  <si>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</si>
  <si>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</si>
  <si>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</si>
  <si>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</si>
  <si>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</si>
  <si>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</si>
  <si>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</si>
  <si>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</si>
  <si>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</si>
  <si>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</si>
  <si>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</si>
  <si>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</si>
  <si>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</si>
  <si>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</si>
  <si>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</si>
  <si>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</si>
  <si>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</si>
  <si>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</si>
  <si>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</si>
  <si>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</si>
  <si>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</si>
  <si>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</si>
  <si>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</si>
  <si>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</si>
  <si>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</si>
  <si>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</si>
  <si>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</si>
  <si>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</si>
  <si>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</si>
  <si>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</si>
  <si>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</si>
  <si>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</si>
  <si>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</si>
  <si>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</si>
  <si>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</si>
  <si>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</si>
  <si>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</si>
  <si>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</si>
  <si>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</si>
  <si>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</si>
  <si>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</si>
  <si>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</si>
  <si>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</si>
  <si>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</si>
  <si>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</si>
  <si>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</si>
  <si>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</si>
  <si>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</si>
  <si>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</si>
  <si>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</si>
  <si>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</si>
  <si>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</si>
  <si>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</si>
  <si>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</si>
  <si>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</si>
  <si>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</si>
  <si>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</si>
  <si>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</si>
  <si>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</si>
  <si>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</si>
  <si>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</si>
  <si>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</si>
  <si>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</si>
  <si>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</si>
  <si>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</si>
  <si>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</si>
  <si>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</si>
  <si>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</si>
  <si>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</si>
  <si>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</si>
  <si>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</si>
  <si>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</si>
  <si>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</si>
  <si>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</si>
  <si>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</si>
  <si>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</si>
  <si>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</si>
  <si>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</si>
  <si>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</si>
  <si>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</si>
  <si>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</si>
  <si>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</si>
  <si>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</si>
  <si>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</si>
  <si>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</si>
  <si>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</si>
  <si>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</si>
  <si>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</si>
  <si>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</si>
  <si>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</si>
  <si>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</si>
  <si>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</si>
  <si>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</si>
  <si>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</si>
  <si>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</si>
  <si>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</si>
  <si>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</si>
  <si>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</si>
  <si>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</si>
  <si>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</si>
  <si>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</si>
  <si>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</si>
  <si>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</si>
  <si>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</si>
  <si>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</si>
  <si>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</si>
  <si>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</si>
  <si>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</si>
  <si>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</si>
  <si>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</si>
  <si>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</si>
  <si>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</si>
  <si>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</si>
  <si>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</si>
  <si>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</si>
  <si>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</si>
  <si>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</si>
  <si>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</si>
  <si>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</si>
  <si>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</si>
  <si>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</si>
  <si>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</si>
  <si>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</si>
  <si>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</si>
  <si>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</si>
  <si>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</si>
  <si>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</si>
  <si>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</si>
  <si>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</si>
  <si>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</si>
  <si>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</si>
  <si>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</si>
  <si>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</si>
  <si>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</si>
  <si>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</si>
  <si>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</si>
  <si>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</si>
  <si>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</si>
  <si>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</si>
  <si>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</si>
  <si>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</si>
  <si>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</si>
  <si>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</si>
  <si>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</si>
  <si>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</si>
  <si>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</si>
  <si>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</si>
  <si>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</si>
  <si>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</si>
  <si>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</si>
  <si>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</si>
  <si>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</si>
  <si>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</si>
  <si>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</si>
  <si>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</si>
  <si>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</si>
  <si>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</si>
  <si>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</si>
  <si>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</si>
  <si>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</si>
  <si>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</si>
  <si>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</si>
  <si>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</si>
  <si>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</si>
  <si>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</si>
  <si>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</si>
  <si>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</si>
  <si>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</si>
  <si>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</si>
  <si>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</si>
  <si>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</si>
  <si>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</si>
  <si>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</si>
  <si>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</si>
  <si>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</si>
  <si>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</si>
  <si>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</si>
  <si>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</si>
  <si>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</si>
  <si>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</si>
  <si>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</si>
  <si>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</si>
  <si>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</si>
  <si>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</si>
  <si>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</si>
  <si>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</si>
  <si>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</si>
  <si>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</si>
  <si>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</si>
  <si>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</si>
  <si>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</si>
  <si>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</si>
  <si>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</si>
  <si>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</si>
  <si>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</si>
  <si>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</si>
  <si>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</si>
  <si>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</si>
  <si>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</si>
  <si>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</si>
  <si>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</si>
  <si>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</si>
  <si>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</si>
  <si>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</si>
  <si>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</si>
  <si>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</si>
  <si>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</si>
  <si>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</si>
  <si>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</si>
  <si>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</si>
  <si>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</si>
  <si>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</si>
  <si>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</si>
  <si>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</si>
  <si>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</si>
  <si>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</si>
  <si>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</si>
  <si>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</si>
  <si>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</si>
  <si>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</si>
  <si>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</si>
  <si>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</si>
  <si>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</si>
  <si>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</si>
  <si>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</si>
  <si>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</si>
  <si>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</si>
  <si>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</si>
  <si>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</si>
  <si>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</si>
  <si>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</si>
  <si>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</si>
  <si>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</si>
  <si>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</si>
  <si>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</si>
  <si>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</si>
  <si>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</si>
  <si>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</si>
  <si>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</si>
  <si>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</si>
  <si>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</si>
  <si>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</si>
  <si>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</si>
  <si>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</si>
  <si>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</si>
  <si>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</si>
  <si>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</si>
  <si>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</si>
  <si>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</si>
  <si>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</si>
  <si>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</si>
  <si>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</si>
  <si>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</si>
  <si>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</si>
  <si>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</si>
  <si>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</si>
  <si>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</si>
  <si>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</si>
  <si>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</si>
  <si>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</si>
  <si>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</si>
  <si>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</si>
  <si>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</si>
  <si>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</si>
  <si>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</si>
  <si>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</si>
  <si>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</si>
  <si>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</si>
  <si>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</si>
  <si>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</si>
  <si>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</si>
  <si>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</si>
  <si>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</si>
  <si>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</si>
  <si>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</si>
  <si>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</si>
  <si>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</si>
  <si>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</si>
  <si>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</si>
  <si>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</si>
  <si>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</si>
  <si>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</si>
  <si>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</si>
  <si>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</si>
  <si>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</si>
  <si>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</si>
  <si>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</si>
  <si>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</si>
  <si>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</si>
  <si>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</si>
  <si>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</si>
  <si>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</si>
  <si>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</si>
  <si>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</si>
  <si>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</si>
  <si>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</si>
  <si>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</si>
  <si>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</si>
  <si>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</si>
  <si>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</si>
  <si>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</si>
  <si>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</si>
  <si>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</si>
  <si>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</si>
  <si>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</si>
  <si>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</si>
  <si>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</si>
  <si>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</si>
  <si>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</si>
  <si>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</si>
  <si>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</si>
  <si>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</si>
  <si>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</si>
  <si>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</si>
  <si>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</si>
  <si>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</si>
  <si>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</si>
  <si>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</si>
  <si>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</si>
  <si>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</si>
  <si>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</si>
  <si>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</si>
  <si>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</si>
  <si>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</si>
  <si>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</si>
  <si>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</si>
  <si>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</si>
  <si>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</si>
  <si>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</si>
  <si>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</si>
  <si>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</si>
  <si>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</si>
  <si>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</si>
  <si>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</si>
  <si>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</si>
  <si>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</si>
  <si>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</si>
  <si>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</si>
  <si>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</si>
  <si>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</si>
  <si>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</si>
  <si>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</si>
  <si>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</si>
  <si>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</si>
  <si>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</si>
  <si>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</si>
  <si>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</si>
  <si>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</si>
  <si>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</si>
  <si>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</si>
  <si>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</si>
  <si>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</si>
  <si>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</si>
  <si>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</si>
  <si>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</si>
  <si>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</si>
  <si>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</si>
  <si>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</si>
  <si>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</si>
  <si>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</si>
  <si>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</si>
  <si>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</si>
  <si>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</si>
  <si>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</si>
  <si>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</si>
  <si>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</si>
  <si>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</si>
  <si>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</si>
  <si>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</si>
  <si>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</si>
  <si>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</si>
  <si>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</si>
  <si>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</si>
  <si>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</si>
  <si>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</si>
  <si>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</si>
  <si>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</si>
  <si>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</si>
  <si>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</si>
  <si>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</si>
  <si>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</si>
  <si>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</si>
  <si>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</si>
  <si>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</si>
  <si>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</si>
  <si>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</si>
  <si>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</si>
  <si>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</si>
  <si>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</si>
  <si>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</si>
  <si>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</si>
  <si>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</si>
  <si>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</si>
  <si>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</si>
  <si>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</si>
  <si>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</si>
  <si>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</si>
  <si>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</si>
  <si>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</si>
  <si>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</si>
  <si>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</si>
  <si>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</si>
  <si>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</si>
  <si>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</si>
  <si>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</si>
  <si>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</si>
  <si>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</si>
  <si>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</si>
  <si>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</si>
  <si>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</si>
  <si>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</si>
  <si>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</si>
  <si>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</si>
  <si>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</si>
  <si>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</si>
  <si>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</si>
  <si>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</si>
  <si>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</si>
  <si>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</si>
  <si>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</si>
  <si>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</si>
  <si>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</si>
  <si>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</si>
  <si>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</si>
  <si>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</si>
  <si>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</si>
  <si>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</si>
  <si>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</si>
  <si>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</si>
  <si>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</si>
  <si>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</si>
  <si>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</si>
  <si>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</si>
  <si>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</si>
  <si>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</si>
  <si>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</si>
  <si>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</si>
  <si>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</si>
  <si>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</si>
  <si>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</si>
  <si>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</si>
  <si>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</si>
  <si>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</si>
  <si>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</si>
  <si>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</si>
  <si>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</si>
  <si>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</si>
  <si>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</si>
  <si>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</si>
  <si>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</si>
  <si>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</si>
  <si>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</si>
  <si>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</si>
  <si>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</si>
  <si>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</si>
  <si>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</si>
  <si>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</si>
  <si>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</si>
  <si>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</si>
  <si>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</si>
  <si>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</si>
  <si>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</si>
  <si>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</si>
  <si>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</si>
  <si>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</si>
  <si>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</si>
  <si>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</si>
  <si>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</si>
  <si>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</si>
  <si>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</si>
  <si>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</si>
  <si>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</si>
  <si>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</si>
  <si>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</si>
  <si>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</si>
  <si>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</si>
  <si>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</si>
  <si>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</si>
  <si>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</si>
  <si>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</si>
  <si>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</si>
  <si>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</si>
  <si>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</si>
  <si>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</si>
  <si>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</si>
  <si>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</si>
  <si>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</si>
  <si>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</si>
  <si>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</si>
  <si>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</si>
  <si>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</si>
  <si>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</si>
  <si>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</si>
  <si>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</si>
  <si>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</si>
  <si>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</si>
  <si>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</si>
  <si>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</si>
  <si>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</si>
  <si>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</si>
  <si>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</si>
  <si>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</si>
  <si>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</si>
  <si>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</si>
  <si>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</si>
  <si>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</si>
  <si>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</si>
  <si>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</si>
  <si>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</si>
  <si>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</si>
  <si>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</si>
  <si>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</si>
  <si>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</si>
  <si>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</si>
  <si>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</si>
  <si>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</si>
  <si>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</si>
  <si>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</si>
  <si>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</si>
  <si>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</si>
  <si>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</si>
  <si>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</si>
  <si>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</si>
  <si>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</si>
  <si>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</si>
  <si>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</si>
  <si>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</si>
  <si>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</si>
  <si>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</si>
  <si>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</si>
  <si>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</si>
  <si>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</si>
  <si>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</si>
  <si>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</si>
  <si>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</si>
  <si>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</si>
  <si>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</si>
  <si>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</si>
  <si>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</si>
  <si>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</si>
  <si>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</si>
  <si>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</si>
  <si>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</si>
  <si>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</si>
  <si>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</si>
  <si>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</si>
  <si>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</si>
  <si>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</si>
  <si>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</si>
  <si>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</si>
  <si>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</si>
  <si>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</si>
  <si>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</si>
  <si>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</si>
  <si>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</si>
  <si>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</si>
  <si>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</si>
  <si>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</si>
  <si>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</si>
  <si>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</si>
  <si>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</si>
  <si>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</si>
  <si>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</si>
  <si>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</si>
  <si>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</si>
  <si>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</si>
  <si>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</si>
  <si>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</si>
  <si>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</si>
  <si>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</si>
  <si>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</si>
  <si>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</si>
  <si>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</si>
  <si>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</si>
  <si>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</si>
  <si>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</si>
  <si>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</si>
  <si>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</si>
  <si>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</si>
  <si>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</si>
  <si>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</si>
  <si>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</si>
  <si>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</si>
  <si>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</si>
  <si>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</si>
  <si>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</si>
  <si>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</si>
  <si>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</si>
  <si>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</si>
  <si>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</si>
  <si>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</si>
  <si>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</si>
  <si>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</si>
  <si>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</si>
  <si>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</si>
  <si>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</si>
  <si>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</si>
  <si>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</si>
  <si>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</si>
  <si>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</si>
  <si>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</si>
  <si>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</si>
  <si>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</si>
  <si>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</si>
  <si>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</si>
  <si>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</si>
  <si>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</si>
  <si>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</si>
  <si>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</si>
  <si>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</si>
  <si>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</si>
  <si>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</si>
  <si>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</si>
  <si>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</si>
  <si>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</si>
  <si>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</si>
  <si>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</si>
  <si>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</si>
  <si>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</si>
  <si>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</si>
  <si>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</si>
  <si>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</si>
  <si>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</si>
  <si>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</si>
  <si>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</si>
  <si>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</si>
  <si>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</si>
  <si>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</si>
  <si>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</si>
  <si>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</si>
  <si>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</si>
  <si>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</si>
  <si>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</si>
  <si>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</si>
  <si>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</si>
  <si>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</si>
  <si>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</si>
  <si>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</si>
  <si>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</si>
  <si>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</si>
  <si>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</si>
  <si>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</si>
  <si>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</si>
  <si>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</si>
  <si>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</si>
  <si>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</si>
  <si>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</si>
  <si>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</si>
  <si>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</si>
  <si>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</si>
  <si>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</si>
  <si>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</si>
  <si>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</si>
  <si>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</si>
  <si>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</si>
  <si>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</si>
  <si>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</si>
  <si>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</si>
  <si>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</si>
  <si>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</si>
  <si>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</si>
  <si>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</si>
  <si>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</si>
  <si>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</si>
  <si>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</si>
  <si>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</si>
  <si>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</si>
  <si>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</si>
  <si>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</si>
  <si>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</si>
  <si>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</si>
  <si>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</si>
  <si>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</si>
  <si>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</si>
  <si>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</si>
  <si>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</si>
  <si>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</si>
  <si>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</si>
  <si>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</si>
  <si>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</si>
  <si>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</si>
  <si>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</si>
  <si>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</si>
  <si>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</si>
  <si>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</si>
  <si>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</si>
  <si>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</si>
  <si>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</si>
  <si>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</si>
  <si>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</si>
  <si>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</si>
  <si>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</si>
  <si>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</si>
  <si>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</si>
  <si>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</si>
  <si>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</si>
  <si>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</si>
  <si>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</si>
  <si>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</si>
  <si>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</si>
  <si>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</si>
  <si>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</si>
  <si>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</si>
  <si>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</si>
  <si>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</si>
  <si>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</si>
  <si>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</si>
  <si>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</si>
  <si>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</si>
  <si>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</si>
  <si>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</si>
  <si>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</si>
  <si>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</si>
  <si>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</si>
  <si>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</si>
  <si>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</si>
  <si>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</si>
  <si>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</si>
  <si>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</si>
  <si>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</si>
  <si>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</si>
  <si>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</si>
  <si>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</si>
  <si>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</si>
  <si>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</si>
  <si>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</si>
  <si>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</si>
  <si>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</si>
  <si>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</si>
  <si>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</si>
  <si>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</si>
  <si>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</si>
  <si>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</si>
  <si>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</si>
  <si>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</si>
  <si>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</si>
  <si>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</si>
  <si>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</si>
  <si>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</si>
  <si>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</si>
  <si>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</si>
  <si>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</si>
  <si>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</si>
  <si>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</si>
  <si>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</si>
  <si>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</si>
  <si>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</si>
  <si>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</si>
  <si>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</si>
  <si>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</si>
  <si>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</si>
  <si>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</si>
  <si>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</si>
  <si>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</si>
  <si>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</si>
  <si>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</si>
  <si>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</si>
  <si>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</si>
  <si>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</si>
  <si>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</si>
  <si>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</si>
  <si>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</si>
  <si>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</si>
  <si>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</si>
  <si>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</si>
  <si>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</si>
  <si>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</si>
  <si>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</si>
  <si>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</si>
  <si>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</si>
  <si>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</si>
  <si>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</si>
  <si>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</si>
  <si>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</si>
  <si>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</si>
  <si>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</si>
  <si>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</si>
  <si>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</si>
  <si>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</si>
  <si>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</si>
  <si>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</si>
  <si>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</si>
  <si>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</si>
  <si>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</si>
  <si>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</si>
  <si>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</si>
  <si>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</si>
  <si>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</si>
  <si>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</si>
  <si>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</si>
  <si>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</si>
  <si>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</si>
  <si>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</si>
  <si>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</si>
  <si>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</si>
  <si>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</si>
  <si>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</si>
  <si>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</si>
  <si>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</si>
  <si>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</si>
  <si>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</si>
  <si>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</si>
  <si>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</si>
  <si>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</si>
  <si>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</si>
  <si>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</si>
  <si>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</si>
  <si>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</si>
  <si>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</si>
  <si>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</si>
  <si>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</si>
  <si>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</si>
  <si>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</si>
  <si>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</si>
  <si>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</si>
  <si>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</si>
  <si>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</si>
  <si>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</si>
  <si>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</si>
  <si>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</si>
  <si>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</si>
  <si>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</si>
  <si>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</si>
  <si>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</si>
  <si>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</si>
  <si>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</si>
  <si>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</si>
  <si>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</si>
  <si>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</si>
  <si>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</si>
  <si>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</si>
  <si>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</si>
  <si>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</si>
  <si>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</si>
  <si>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</si>
  <si>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</si>
  <si>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</si>
  <si>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</si>
  <si>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</si>
  <si>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</si>
  <si>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</si>
  <si>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</si>
  <si>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</si>
  <si>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</si>
  <si>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</si>
  <si>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</si>
  <si>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</si>
  <si>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</si>
  <si>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</si>
  <si>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</si>
  <si>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</si>
  <si>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</si>
  <si>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</si>
  <si>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</si>
  <si>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</si>
  <si>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</si>
  <si>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</si>
  <si>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</si>
  <si>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</si>
  <si>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</si>
  <si>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</si>
  <si>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</si>
  <si>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</si>
  <si>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</si>
  <si>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</si>
  <si>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</si>
  <si>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</si>
  <si>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</si>
  <si>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</si>
  <si>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</si>
  <si>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</si>
  <si>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</si>
  <si>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</si>
  <si>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</si>
  <si>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</si>
  <si>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</si>
  <si>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</si>
  <si>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</si>
  <si>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</si>
  <si>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</si>
  <si>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</si>
  <si>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</si>
  <si>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</si>
  <si>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</si>
  <si>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</si>
  <si>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</si>
  <si>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</si>
  <si>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</si>
  <si>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</si>
  <si>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</si>
  <si>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</si>
  <si>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</si>
  <si>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</si>
  <si>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</si>
  <si>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</si>
  <si>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</si>
  <si>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</si>
  <si>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</si>
  <si>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</si>
  <si>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</si>
  <si>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</si>
  <si>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</si>
  <si>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</si>
  <si>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</si>
  <si>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</si>
  <si>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</si>
  <si>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</si>
  <si>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</si>
  <si>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</si>
  <si>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</si>
  <si>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</si>
  <si>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</si>
  <si>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</si>
  <si>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</si>
  <si>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</si>
  <si>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</si>
  <si>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</si>
  <si>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</si>
  <si>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</si>
  <si>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</si>
  <si>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</si>
  <si>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</si>
  <si>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</si>
  <si>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</si>
  <si>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</si>
  <si>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</si>
  <si>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</si>
  <si>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</si>
  <si>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</si>
  <si>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</si>
  <si>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</si>
  <si>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</si>
  <si>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</si>
  <si>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</si>
  <si>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</si>
  <si>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</si>
  <si>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</si>
  <si>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</si>
  <si>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</si>
  <si>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</si>
  <si>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</si>
  <si>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</si>
  <si>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</si>
  <si>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</si>
  <si>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</si>
  <si>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</si>
  <si>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</si>
  <si>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</si>
  <si>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</si>
  <si>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</si>
  <si>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</si>
  <si>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</si>
  <si>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</si>
  <si>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</si>
  <si>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</si>
  <si>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</si>
  <si>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</si>
  <si>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</si>
  <si>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</si>
  <si>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</si>
  <si>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</si>
  <si>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</si>
  <si>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</si>
  <si>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</si>
  <si>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</si>
  <si>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</si>
  <si>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</si>
  <si>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</si>
  <si>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</si>
  <si>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</si>
  <si>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</si>
  <si>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</si>
  <si>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</si>
  <si>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</si>
  <si>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</si>
  <si>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</si>
  <si>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</si>
  <si>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</si>
  <si>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</si>
  <si>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</si>
  <si>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</si>
  <si>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</si>
  <si>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</si>
  <si>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</si>
  <si>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</si>
  <si>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</si>
  <si>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</si>
  <si>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</si>
  <si>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</si>
  <si>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</si>
  <si>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</si>
  <si>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</si>
  <si>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</si>
  <si>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</si>
  <si>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</si>
  <si>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</si>
  <si>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</si>
  <si>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</si>
  <si>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</si>
  <si>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</si>
  <si>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</si>
  <si>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</si>
  <si>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</si>
  <si>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</si>
  <si>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</si>
  <si>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</si>
  <si>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</si>
  <si>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</si>
  <si>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</si>
  <si>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</si>
  <si>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</si>
  <si>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</si>
  <si>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</si>
  <si>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</si>
  <si>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</si>
  <si>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</si>
  <si>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</si>
  <si>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</si>
  <si>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</si>
  <si>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</si>
  <si>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</si>
  <si>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</si>
  <si>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</si>
  <si>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</si>
  <si>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</si>
  <si>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</si>
  <si>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</si>
  <si>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</si>
  <si>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</si>
  <si>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</si>
  <si>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</si>
  <si>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</si>
  <si>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</si>
  <si>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</si>
  <si>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</si>
  <si>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</si>
  <si>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</si>
  <si>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</si>
  <si>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</si>
  <si>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</si>
  <si>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</si>
  <si>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</si>
  <si>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</si>
  <si>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</si>
  <si>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</si>
  <si>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</si>
  <si>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</si>
  <si>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</si>
  <si>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</si>
  <si>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</si>
  <si>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</si>
  <si>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</si>
  <si>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</si>
  <si>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</si>
  <si>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</si>
  <si>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</si>
  <si>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</si>
  <si>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</si>
  <si>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</si>
  <si>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</si>
  <si>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</si>
  <si>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</si>
  <si>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</si>
  <si>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</si>
  <si>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</si>
  <si>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</si>
  <si>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</si>
  <si>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</si>
  <si>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</si>
  <si>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</si>
  <si>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</si>
  <si>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</si>
  <si>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</si>
  <si>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</si>
  <si>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</si>
  <si>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</si>
  <si>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</si>
  <si>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</si>
  <si>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</si>
  <si>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</si>
  <si>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</si>
  <si>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</si>
  <si>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</si>
  <si>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</si>
  <si>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</si>
  <si>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</si>
  <si>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</si>
  <si>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</si>
  <si>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</si>
  <si>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</si>
  <si>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</si>
  <si>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</si>
  <si>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</si>
  <si>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</si>
  <si>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</si>
  <si>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</si>
  <si>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</si>
  <si>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</si>
  <si>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</si>
  <si>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</si>
  <si>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</si>
  <si>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</si>
  <si>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</si>
  <si>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</si>
  <si>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</si>
  <si>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</si>
  <si>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</si>
  <si>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</si>
  <si>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</si>
  <si>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</si>
  <si>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</si>
  <si>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</si>
  <si>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</si>
  <si>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</si>
  <si>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</si>
  <si>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</si>
  <si>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</si>
  <si>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</si>
  <si>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</si>
  <si>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</si>
  <si>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</si>
  <si>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</si>
  <si>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</si>
  <si>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</si>
  <si>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</si>
  <si>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</si>
  <si>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</si>
  <si>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</si>
  <si>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</si>
  <si>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</si>
  <si>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</si>
  <si>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</si>
  <si>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</si>
  <si>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</si>
  <si>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</si>
  <si>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</si>
  <si>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</si>
  <si>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</si>
  <si>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</si>
  <si>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</si>
  <si>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</si>
  <si>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</si>
  <si>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</si>
  <si>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</si>
  <si>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</si>
  <si>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</si>
  <si>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</si>
  <si>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</si>
  <si>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</si>
  <si>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</si>
  <si>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</si>
  <si>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</si>
  <si>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</si>
  <si>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</si>
  <si>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</si>
  <si>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</si>
  <si>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</si>
  <si>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</si>
  <si>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</si>
  <si>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</si>
  <si>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</si>
  <si>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</si>
  <si>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</si>
  <si>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</si>
  <si>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</si>
  <si>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</si>
  <si>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</si>
  <si>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</si>
  <si>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</si>
  <si>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</si>
  <si>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</si>
  <si>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</si>
  <si>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</si>
  <si>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</si>
  <si>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</si>
  <si>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</si>
  <si>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</si>
  <si>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</si>
  <si>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</si>
  <si>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</si>
  <si>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</si>
  <si>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</si>
  <si>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</si>
  <si>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</si>
  <si>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</si>
  <si>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</si>
  <si>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</si>
  <si>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</si>
  <si>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</si>
  <si>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</si>
  <si>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</si>
  <si>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</si>
  <si>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</si>
  <si>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</si>
  <si>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</si>
  <si>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</si>
  <si>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</si>
  <si>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</si>
  <si>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</si>
  <si>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</si>
  <si>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</si>
  <si>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</si>
  <si>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</si>
  <si>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</si>
  <si>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</si>
  <si>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</si>
  <si>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</si>
  <si>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</si>
  <si>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</si>
  <si>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</si>
  <si>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</si>
  <si>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</si>
  <si>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</si>
  <si>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</si>
  <si>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</si>
  <si>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</si>
  <si>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</si>
  <si>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</si>
  <si>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</si>
  <si>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</si>
  <si>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</si>
  <si>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</si>
  <si>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</si>
  <si>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</si>
  <si>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</si>
  <si>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</si>
  <si>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</si>
  <si>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</si>
  <si>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</si>
  <si>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</si>
  <si>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</si>
  <si>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</si>
  <si>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</si>
  <si>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</si>
  <si>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</si>
  <si>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</si>
  <si>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</si>
  <si>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</si>
  <si>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</si>
  <si>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</si>
  <si>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</si>
  <si>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</si>
  <si>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</si>
  <si>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</si>
  <si>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</si>
  <si>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</si>
  <si>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</si>
  <si>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</si>
  <si>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</si>
  <si>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</si>
  <si>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</si>
  <si>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</si>
  <si>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</si>
  <si>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</si>
  <si>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</si>
  <si>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</si>
  <si>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</si>
  <si>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</si>
  <si>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</si>
  <si>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</si>
  <si>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</si>
  <si>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</si>
  <si>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</si>
  <si>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</si>
  <si>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</si>
  <si>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</si>
  <si>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</si>
  <si>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</si>
  <si>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</si>
  <si>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</si>
  <si>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</si>
  <si>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</si>
  <si>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</si>
  <si>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</si>
  <si>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</si>
  <si>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</si>
  <si>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</si>
  <si>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</si>
  <si>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</si>
  <si>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</si>
  <si>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</si>
  <si>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</si>
  <si>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</si>
  <si>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</si>
  <si>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</si>
  <si>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</si>
  <si>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</si>
  <si>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</si>
  <si>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</si>
  <si>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</si>
  <si>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</si>
  <si>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</si>
  <si>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</si>
  <si>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</si>
  <si>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</si>
  <si>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</si>
  <si>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</si>
  <si>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</si>
  <si>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</si>
  <si>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</si>
  <si>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</si>
  <si>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</si>
  <si>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</si>
  <si>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</si>
  <si>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</si>
  <si>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</si>
  <si>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</si>
  <si>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</si>
  <si>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</si>
  <si>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</si>
  <si>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</si>
  <si>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</si>
  <si>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</si>
  <si>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</si>
  <si>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</si>
  <si>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</si>
  <si>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</si>
  <si>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</si>
  <si>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</si>
  <si>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</si>
  <si>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</si>
  <si>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</si>
  <si>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</si>
  <si>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</si>
  <si>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</si>
  <si>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</si>
  <si>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</si>
  <si>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</si>
  <si>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</si>
  <si>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</si>
  <si>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</si>
  <si>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</si>
  <si>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</si>
  <si>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</si>
  <si>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</si>
  <si>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</si>
  <si>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</si>
  <si>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</si>
  <si>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</si>
  <si>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</si>
  <si>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</si>
  <si>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</si>
  <si>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</si>
  <si>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</si>
  <si>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</si>
  <si>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</si>
  <si>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</si>
  <si>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</si>
  <si>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</si>
  <si>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</si>
  <si>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</si>
  <si>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</si>
  <si>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</si>
  <si>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</si>
  <si>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</si>
  <si>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</si>
  <si>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</si>
  <si>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</si>
  <si>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</si>
  <si>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</si>
  <si>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</si>
  <si>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</si>
  <si>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</si>
  <si>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</si>
  <si>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</si>
  <si>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</si>
  <si>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</si>
  <si>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</si>
  <si>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</si>
  <si>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</si>
  <si>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</si>
  <si>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</si>
  <si>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</si>
  <si>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</si>
  <si>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</si>
  <si>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</si>
  <si>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</si>
  <si>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</si>
  <si>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</si>
  <si>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</si>
  <si>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</si>
  <si>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</si>
  <si>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</si>
  <si>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</si>
  <si>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</si>
  <si>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</si>
  <si>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</si>
  <si>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</si>
  <si>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</si>
  <si>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</si>
  <si>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</si>
  <si>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</si>
  <si>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</si>
  <si>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</si>
  <si>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</si>
  <si>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</si>
  <si>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</si>
  <si>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</si>
  <si>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</si>
  <si>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</si>
  <si>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</si>
  <si>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</si>
  <si>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</si>
  <si>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</si>
  <si>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</si>
  <si>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</si>
  <si>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</si>
  <si>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</si>
  <si>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</si>
  <si>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</si>
  <si>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</si>
  <si>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</si>
  <si>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</si>
  <si>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</si>
  <si>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</si>
  <si>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</si>
  <si>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</si>
  <si>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</si>
  <si>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</si>
  <si>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</si>
  <si>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</si>
  <si>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</si>
  <si>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</si>
  <si>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</si>
  <si>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</si>
  <si>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</si>
  <si>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</si>
  <si>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</si>
  <si>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</si>
  <si>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</si>
  <si>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</si>
  <si>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</si>
  <si>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</si>
  <si>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</si>
  <si>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</si>
  <si>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</si>
  <si>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</si>
  <si>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</si>
  <si>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</si>
  <si>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</si>
  <si>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</si>
  <si>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</si>
  <si>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</si>
  <si>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</si>
  <si>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</si>
  <si>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</si>
  <si>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</si>
  <si>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</si>
  <si>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</si>
  <si>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</si>
  <si>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</si>
  <si>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</si>
  <si>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</si>
  <si>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</si>
  <si>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</si>
  <si>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</si>
  <si>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</si>
  <si>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</si>
  <si>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</si>
  <si>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</si>
  <si>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</si>
  <si>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</si>
  <si>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</si>
  <si>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</si>
  <si>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</si>
  <si>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</si>
  <si>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</si>
  <si>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</si>
  <si>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</si>
  <si>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</si>
  <si>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</si>
  <si>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</si>
  <si>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</si>
  <si>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</si>
  <si>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</si>
  <si>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</si>
  <si>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</si>
  <si>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</si>
  <si>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</si>
  <si>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</si>
  <si>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</si>
  <si>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</si>
  <si>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</si>
  <si>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</si>
  <si>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</si>
  <si>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</si>
  <si>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</si>
  <si>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</si>
  <si>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</si>
  <si>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</si>
  <si>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</si>
  <si>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</si>
  <si>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</si>
  <si>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</si>
  <si>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</si>
  <si>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</si>
  <si>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</si>
  <si>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</si>
  <si>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</si>
  <si>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</si>
  <si>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</si>
  <si>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</si>
  <si>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</si>
  <si>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</si>
  <si>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</si>
  <si>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</si>
  <si>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</si>
  <si>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</si>
  <si>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</si>
  <si>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</si>
  <si>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</si>
  <si>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</si>
  <si>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</si>
  <si>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</si>
  <si>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</si>
  <si>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</si>
  <si>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</si>
  <si>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</si>
  <si>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</si>
  <si>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</si>
  <si>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</si>
  <si>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</si>
  <si>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</si>
  <si>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</si>
  <si>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</si>
  <si>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</si>
  <si>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</si>
  <si>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</si>
  <si>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</si>
  <si>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</si>
  <si>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</si>
  <si>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</si>
  <si>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</si>
  <si>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</si>
  <si>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</si>
  <si>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</si>
  <si>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</si>
  <si>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</si>
  <si>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</si>
  <si>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</si>
  <si>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</si>
  <si>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</si>
  <si>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</si>
  <si>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</si>
  <si>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</si>
  <si>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</si>
  <si>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</si>
  <si>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</si>
  <si>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</si>
  <si>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</si>
  <si>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</si>
  <si>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</si>
  <si>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</si>
  <si>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</si>
  <si>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</si>
  <si>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</si>
  <si>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</si>
  <si>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</si>
  <si>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</si>
  <si>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</si>
  <si>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</si>
  <si>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</si>
  <si>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</si>
  <si>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</si>
  <si>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</si>
  <si>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</si>
  <si>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</si>
  <si>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</si>
  <si>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</si>
  <si>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</si>
  <si>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</si>
  <si>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</si>
  <si>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</si>
  <si>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</si>
  <si>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</si>
  <si>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</si>
  <si>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</si>
  <si>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</si>
  <si>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</si>
  <si>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</si>
  <si>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</si>
  <si>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</si>
  <si>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</si>
  <si>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</si>
  <si>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</si>
  <si>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</si>
  <si>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</si>
  <si>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</si>
  <si>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</si>
  <si>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</si>
  <si>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</si>
  <si>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</si>
  <si>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</si>
  <si>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</si>
  <si>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</si>
  <si>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</si>
  <si>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</si>
  <si>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</si>
  <si>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</si>
  <si>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</si>
  <si>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</si>
  <si>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</si>
  <si>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</si>
  <si>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</si>
  <si>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</si>
  <si>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</si>
  <si>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</si>
  <si>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</si>
  <si>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</si>
  <si>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</si>
  <si>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</si>
  <si>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</si>
  <si>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</si>
  <si>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</si>
  <si>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</si>
  <si>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</si>
  <si>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</si>
  <si>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</si>
  <si>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</si>
  <si>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</si>
  <si>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</si>
  <si>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</si>
  <si>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</si>
  <si>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</si>
  <si>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</si>
  <si>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</si>
  <si>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</si>
  <si>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</si>
  <si>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</si>
  <si>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</si>
  <si>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</si>
  <si>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</si>
  <si>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</si>
  <si>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</si>
  <si>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</si>
  <si>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</si>
  <si>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</si>
  <si>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</si>
  <si>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</si>
  <si>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</si>
  <si>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</si>
  <si>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</si>
  <si>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</si>
  <si>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</si>
  <si>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</si>
  <si>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</si>
  <si>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</si>
  <si>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</si>
  <si>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</si>
  <si>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</si>
  <si>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</si>
  <si>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</si>
  <si>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</si>
  <si>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</si>
  <si>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</si>
  <si>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</si>
  <si>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</si>
  <si>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</si>
  <si>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</si>
  <si>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</si>
  <si>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</si>
  <si>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</si>
  <si>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</si>
  <si>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</si>
  <si>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</si>
  <si>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</si>
  <si>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</si>
  <si>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</si>
  <si>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</si>
  <si>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</si>
  <si>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</si>
  <si>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</si>
  <si>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</si>
  <si>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</si>
  <si>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</si>
  <si>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</si>
  <si>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</si>
  <si>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</si>
  <si>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</si>
  <si>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</si>
  <si>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</si>
  <si>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</si>
  <si>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</si>
  <si>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</si>
  <si>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</si>
  <si>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</si>
  <si>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</si>
  <si>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</si>
  <si>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</si>
  <si>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</si>
  <si>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</si>
  <si>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</si>
  <si>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</si>
  <si>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</si>
  <si>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</si>
  <si>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</si>
  <si>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</si>
  <si>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</si>
  <si>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</si>
  <si>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</si>
  <si>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</si>
  <si>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</si>
  <si>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</si>
  <si>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</si>
  <si>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</si>
  <si>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</si>
  <si>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</si>
  <si>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</si>
  <si>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</si>
  <si>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</si>
  <si>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</si>
  <si>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</si>
  <si>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</si>
  <si>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</si>
  <si>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</si>
  <si>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</si>
  <si>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</si>
  <si>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</si>
  <si>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</si>
  <si>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</si>
  <si>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</si>
  <si>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</si>
  <si>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</si>
  <si>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</si>
  <si>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</si>
  <si>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</si>
  <si>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</si>
  <si>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</si>
  <si>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</si>
  <si>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</si>
  <si>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</si>
  <si>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</si>
  <si>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</si>
  <si>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</si>
  <si>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</si>
  <si>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</si>
  <si>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</si>
  <si>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</si>
  <si>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</si>
  <si>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</si>
  <si>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</si>
  <si>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</si>
  <si>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</si>
  <si>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</si>
  <si>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</si>
  <si>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</si>
  <si>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</si>
  <si>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</si>
  <si>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</si>
  <si>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</si>
  <si>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</si>
  <si>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</si>
  <si>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</si>
  <si>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</si>
  <si>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</si>
  <si>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</si>
  <si>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</si>
  <si>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</si>
  <si>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</si>
  <si>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</si>
  <si>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</si>
  <si>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</si>
  <si>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</si>
  <si>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</si>
  <si>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</si>
  <si>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</si>
  <si>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</si>
  <si>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</si>
  <si>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</si>
  <si>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</si>
  <si>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</si>
  <si>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</si>
  <si>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</si>
  <si>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</si>
  <si>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</si>
  <si>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</si>
  <si>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</si>
  <si>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</si>
  <si>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</si>
  <si>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</si>
  <si>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</si>
  <si>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</si>
  <si>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</si>
  <si>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</si>
  <si>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</si>
  <si>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</si>
  <si>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</si>
  <si>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</si>
  <si>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</si>
  <si>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</si>
  <si>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</si>
  <si>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</si>
  <si>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</si>
  <si>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</si>
  <si>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</si>
  <si>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</si>
  <si>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</si>
  <si>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</si>
  <si>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</si>
  <si>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</si>
  <si>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</si>
  <si>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</si>
  <si>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</si>
  <si>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</si>
  <si>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</si>
  <si>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</si>
  <si>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</si>
  <si>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</si>
  <si>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</si>
  <si>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</si>
  <si>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</si>
  <si>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</si>
  <si>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</si>
  <si>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</si>
  <si>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</si>
  <si>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</si>
  <si>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</si>
  <si>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</si>
  <si>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</si>
  <si>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</si>
  <si>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</si>
  <si>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</si>
  <si>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</si>
  <si>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</si>
  <si>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</si>
  <si>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</si>
  <si>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</si>
  <si>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</si>
  <si>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</si>
  <si>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</si>
  <si>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</si>
  <si>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</si>
  <si>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</si>
  <si>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</si>
  <si>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</si>
  <si>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</si>
  <si>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</si>
  <si>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</si>
  <si>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</si>
  <si>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</si>
  <si>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</si>
  <si>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</si>
  <si>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</si>
  <si>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</si>
  <si>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</si>
  <si>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</si>
  <si>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</si>
  <si>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</si>
  <si>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</si>
  <si>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</si>
  <si>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</si>
  <si>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</si>
  <si>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</si>
  <si>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</si>
  <si>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</si>
  <si>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</si>
  <si>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</si>
  <si>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</si>
  <si>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</si>
  <si>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</si>
  <si>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</si>
  <si>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</si>
  <si>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</si>
  <si>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</si>
  <si>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</si>
  <si>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</si>
  <si>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</si>
  <si>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</si>
  <si>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</si>
  <si>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</si>
  <si>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</si>
  <si>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</si>
  <si>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</si>
  <si>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</si>
  <si>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</si>
  <si>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</si>
  <si>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</si>
  <si>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</si>
  <si>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</si>
  <si>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</si>
  <si>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</si>
  <si>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</si>
  <si>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</si>
  <si>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</si>
  <si>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</si>
  <si>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</si>
  <si>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</si>
  <si>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</si>
  <si>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</si>
  <si>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</si>
  <si>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</si>
  <si>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</si>
  <si>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</si>
  <si>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</si>
  <si>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</si>
  <si>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</si>
  <si>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</si>
  <si>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</si>
  <si>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</si>
  <si>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</si>
  <si>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</si>
  <si>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</si>
  <si>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</si>
  <si>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</si>
  <si>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</si>
  <si>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</si>
  <si>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</si>
  <si>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</si>
  <si>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</si>
  <si>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</si>
  <si>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</si>
  <si>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</si>
  <si>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</si>
  <si>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</si>
  <si>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</si>
  <si>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</si>
  <si>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</si>
  <si>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</si>
  <si>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</si>
  <si>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</si>
  <si>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</si>
  <si>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</si>
  <si>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</si>
  <si>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</si>
  <si>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</si>
  <si>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</si>
  <si>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</si>
  <si>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</si>
  <si>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</si>
  <si>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</si>
  <si>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</si>
  <si>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</si>
  <si>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</si>
  <si>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</si>
  <si>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</si>
  <si>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</si>
  <si>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</si>
  <si>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</si>
  <si>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</si>
  <si>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</si>
  <si>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</si>
  <si>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</si>
  <si>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</si>
  <si>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</si>
  <si>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</si>
  <si>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</si>
  <si>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</si>
  <si>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</si>
  <si>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</si>
  <si>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</si>
  <si>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</si>
  <si>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</si>
  <si>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</si>
  <si>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</si>
  <si>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</si>
  <si>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</si>
  <si>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</si>
  <si>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</si>
  <si>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</si>
  <si>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</si>
  <si>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</si>
  <si>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</si>
  <si>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</si>
  <si>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</si>
  <si>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</si>
  <si>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</si>
  <si>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</si>
  <si>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</si>
  <si>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</si>
  <si>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</si>
  <si>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</si>
  <si>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</si>
  <si>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</si>
  <si>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</si>
  <si>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</si>
  <si>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</si>
  <si>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</si>
  <si>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</si>
  <si>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</si>
  <si>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</si>
  <si>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</si>
  <si>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</si>
  <si>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</si>
  <si>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</si>
  <si>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</si>
  <si>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</si>
  <si>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</si>
  <si>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</si>
  <si>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</si>
  <si>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</si>
  <si>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</si>
  <si>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</si>
  <si>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</si>
  <si>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</si>
  <si>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</si>
  <si>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</si>
  <si>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</si>
  <si>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</si>
  <si>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</si>
  <si>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</si>
  <si>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</si>
  <si>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</si>
  <si>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</si>
  <si>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</si>
  <si>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</si>
  <si>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</si>
  <si>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</si>
  <si>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</si>
  <si>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</si>
  <si>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</si>
  <si>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</si>
  <si>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</si>
  <si>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</si>
  <si>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</si>
  <si>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</si>
  <si>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</si>
  <si>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</si>
  <si>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</si>
  <si>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</si>
  <si>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</si>
  <si>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</si>
  <si>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</si>
  <si>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</si>
  <si>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</si>
  <si>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</si>
  <si>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</si>
  <si>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</si>
  <si>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</si>
  <si>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</si>
  <si>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</si>
  <si>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</si>
  <si>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</si>
  <si>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</si>
  <si>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</si>
  <si>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</si>
  <si>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</si>
  <si>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</si>
  <si>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</si>
  <si>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</si>
  <si>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</si>
  <si>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</si>
  <si>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</si>
  <si>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</si>
  <si>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</si>
  <si>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</si>
  <si>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</si>
  <si>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</si>
  <si>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</si>
  <si>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</si>
  <si>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</si>
  <si>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</si>
  <si>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</si>
  <si>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</si>
  <si>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</si>
  <si>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</si>
  <si>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</si>
  <si>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</si>
  <si>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</si>
  <si>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</si>
  <si>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</si>
  <si>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</si>
  <si>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</si>
  <si>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</si>
  <si>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</si>
  <si>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</si>
  <si>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</si>
  <si>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</si>
  <si>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</si>
  <si>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</si>
  <si>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</si>
  <si>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</si>
  <si>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</si>
  <si>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</si>
  <si>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</si>
  <si>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</si>
  <si>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</si>
  <si>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</si>
  <si>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</si>
  <si>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</si>
  <si>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</si>
  <si>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</si>
  <si>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</si>
  <si>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</si>
  <si>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</si>
  <si>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</si>
  <si>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</si>
  <si>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</si>
  <si>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</si>
  <si>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</si>
  <si>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</si>
  <si>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</si>
  <si>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</si>
  <si>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</si>
  <si>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</si>
  <si>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</si>
  <si>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</si>
  <si>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</si>
  <si>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</si>
  <si>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</si>
  <si>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</si>
  <si>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</si>
  <si>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</si>
  <si>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</si>
  <si>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</si>
  <si>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</si>
  <si>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</si>
  <si>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</si>
  <si>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</si>
  <si>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</si>
  <si>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</si>
  <si>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</si>
  <si>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</si>
  <si>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</si>
  <si>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</si>
  <si>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</si>
  <si>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</si>
  <si>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</si>
  <si>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</si>
  <si>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</si>
  <si>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</si>
  <si>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</si>
  <si>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</si>
  <si>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</si>
  <si>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</si>
  <si>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</si>
  <si>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</si>
  <si>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</si>
  <si>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</si>
  <si>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</si>
  <si>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</si>
  <si>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</si>
  <si>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</si>
  <si>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</si>
  <si>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</si>
  <si>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</si>
  <si>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</si>
  <si>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</si>
  <si>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</si>
  <si>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</si>
  <si>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</si>
  <si>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</si>
  <si>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</si>
  <si>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</si>
  <si>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</si>
  <si>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</si>
  <si>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</si>
  <si>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</si>
  <si>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</si>
  <si>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</si>
  <si>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</si>
  <si>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</si>
  <si>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</si>
  <si>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</si>
  <si>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</si>
  <si>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</si>
  <si>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</si>
  <si>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</si>
  <si>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</si>
  <si>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</si>
  <si>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</si>
  <si>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</si>
  <si>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</si>
  <si>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</si>
  <si>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</si>
  <si>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</si>
  <si>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</si>
  <si>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</si>
  <si>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</si>
  <si>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</si>
  <si>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</si>
  <si>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</si>
  <si>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</si>
  <si>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</si>
  <si>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</si>
  <si>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</si>
  <si>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</si>
  <si>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</si>
  <si>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</si>
  <si>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</si>
  <si>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</si>
  <si>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</si>
  <si>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</si>
  <si>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</si>
  <si>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</si>
  <si>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</si>
  <si>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</si>
  <si>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</si>
  <si>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</si>
  <si>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</si>
  <si>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</si>
  <si>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</si>
  <si>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</si>
  <si>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</si>
  <si>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</si>
  <si>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</si>
  <si>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</si>
  <si>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</si>
  <si>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</si>
  <si>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</si>
  <si>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</si>
  <si>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</si>
  <si>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</si>
  <si>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</si>
  <si>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</si>
  <si>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</si>
  <si>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</si>
  <si>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</si>
  <si>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</si>
  <si>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</si>
  <si>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</si>
  <si>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</si>
  <si>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</si>
  <si>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</si>
  <si>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</si>
  <si>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</si>
  <si>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</si>
  <si>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</si>
  <si>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</si>
  <si>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</si>
  <si>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</si>
  <si>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</si>
  <si>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</si>
  <si>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</si>
  <si>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</si>
  <si>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</si>
  <si>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</si>
  <si>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</si>
  <si>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</si>
  <si>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</si>
  <si>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</si>
  <si>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</si>
  <si>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</si>
  <si>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</si>
  <si>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</si>
  <si>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</si>
  <si>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</si>
  <si>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</si>
  <si>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</si>
  <si>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</si>
  <si>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</si>
  <si>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</si>
  <si>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</si>
  <si>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</si>
  <si>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</si>
  <si>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</si>
  <si>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</si>
  <si>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</si>
  <si>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</si>
  <si>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</si>
  <si>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</si>
  <si>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</si>
  <si>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</si>
  <si>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</si>
  <si>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</si>
  <si>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</si>
  <si>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</si>
  <si>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</si>
  <si>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</si>
  <si>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</si>
  <si>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</si>
  <si>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</si>
  <si>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</si>
  <si>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</si>
  <si>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</si>
  <si>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</si>
  <si>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</si>
  <si>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</si>
  <si>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</si>
  <si>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</si>
  <si>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</si>
  <si>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</si>
  <si>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</si>
  <si>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</si>
  <si>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</si>
  <si>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</si>
  <si>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</si>
  <si>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</si>
  <si>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</si>
  <si>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</si>
  <si>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</si>
  <si>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</si>
  <si>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</si>
  <si>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</si>
  <si>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</si>
  <si>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</si>
  <si>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</si>
  <si>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</si>
  <si>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</si>
  <si>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</si>
  <si>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</si>
  <si>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</si>
  <si>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</si>
  <si>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</si>
  <si>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</si>
  <si>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</si>
  <si>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</si>
  <si>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</si>
  <si>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</si>
  <si>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</si>
  <si>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</si>
  <si>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</si>
  <si>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</si>
  <si>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</si>
  <si>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</si>
  <si>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</si>
  <si>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</si>
  <si>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</si>
  <si>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</si>
  <si>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</si>
  <si>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</si>
  <si>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</si>
  <si>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</si>
  <si>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</si>
  <si>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</si>
  <si>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</si>
  <si>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</si>
  <si>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</si>
  <si>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</si>
  <si>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</si>
  <si>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</si>
  <si>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</si>
  <si>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</si>
  <si>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</si>
  <si>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</si>
  <si>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</si>
  <si>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</si>
  <si>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</si>
  <si>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</si>
  <si>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</si>
  <si>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</si>
  <si>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</si>
  <si>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</si>
  <si>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</si>
  <si>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</si>
  <si>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</si>
  <si>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</si>
  <si>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</si>
  <si>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</si>
  <si>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</si>
  <si>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</si>
  <si>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</si>
  <si>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</si>
  <si>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</si>
  <si>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</si>
  <si>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</si>
  <si>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</si>
  <si>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</si>
  <si>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</si>
  <si>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</si>
  <si>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</si>
  <si>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</si>
  <si>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</si>
  <si>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</si>
  <si>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</si>
  <si>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</si>
  <si>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</si>
  <si>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</si>
  <si>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</si>
  <si>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</si>
  <si>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</si>
  <si>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</si>
  <si>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</si>
  <si>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</si>
  <si>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</si>
  <si>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</si>
  <si>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</si>
  <si>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</si>
  <si>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</si>
  <si>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</si>
  <si>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</si>
  <si>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</si>
  <si>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</si>
  <si>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</si>
  <si>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</si>
  <si>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</si>
  <si>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</si>
  <si>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</si>
  <si>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</si>
  <si>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</si>
  <si>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</si>
  <si>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</si>
  <si>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</si>
  <si>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</si>
  <si>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</si>
  <si>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</si>
  <si>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</si>
  <si>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</si>
  <si>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</si>
  <si>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</si>
  <si>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</si>
  <si>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</si>
  <si>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</si>
  <si>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</si>
  <si>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</si>
  <si>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</si>
  <si>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</si>
  <si>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</si>
  <si>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</si>
  <si>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</si>
  <si>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</si>
  <si>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</si>
  <si>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</si>
  <si>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</si>
  <si>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</si>
  <si>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</si>
  <si>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</si>
  <si>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</si>
  <si>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</si>
  <si>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</si>
  <si>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</si>
  <si>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</si>
  <si>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</si>
  <si>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</si>
  <si>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</si>
  <si>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</si>
  <si>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</si>
  <si>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</si>
  <si>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</si>
  <si>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</si>
  <si>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</si>
  <si>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</si>
  <si>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</si>
  <si>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</si>
  <si>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</si>
  <si>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</si>
  <si>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</si>
  <si>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</si>
  <si>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</si>
  <si>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</si>
  <si>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</si>
  <si>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</si>
  <si>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</si>
  <si>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</si>
  <si>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</si>
  <si>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</si>
  <si>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</si>
  <si>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</si>
  <si>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</si>
  <si>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</si>
  <si>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</si>
  <si>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</si>
  <si>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</si>
  <si>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</si>
  <si>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</si>
  <si>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</si>
  <si>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</si>
  <si>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</si>
  <si>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</si>
  <si>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</si>
  <si>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</si>
  <si>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</si>
  <si>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</si>
  <si>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</si>
  <si>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</si>
  <si>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</si>
  <si>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</si>
  <si>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</si>
  <si>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</si>
  <si>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</si>
  <si>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</si>
  <si>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</si>
  <si>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</si>
  <si>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</si>
  <si>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</si>
  <si>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</si>
  <si>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</si>
  <si>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</si>
  <si>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</si>
  <si>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</si>
  <si>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</si>
  <si>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</si>
  <si>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</si>
  <si>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</si>
  <si>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</si>
  <si>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</si>
  <si>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</si>
  <si>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</si>
  <si>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</si>
  <si>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</si>
  <si>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</si>
  <si>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</si>
  <si>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</si>
  <si>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</si>
  <si>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</si>
  <si>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</si>
  <si>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</si>
  <si>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</si>
  <si>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</si>
  <si>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</si>
  <si>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</si>
  <si>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</si>
  <si>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</si>
  <si>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</si>
  <si>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</si>
  <si>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</si>
  <si>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</si>
  <si>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</si>
  <si>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</si>
  <si>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</si>
  <si>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</si>
  <si>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</si>
  <si>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</si>
  <si>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</si>
  <si>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</si>
  <si>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</si>
  <si>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</si>
  <si>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</si>
  <si>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</si>
  <si>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</si>
  <si>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</si>
  <si>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</si>
  <si>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</si>
  <si>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</si>
  <si>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</si>
  <si>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</si>
  <si>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</si>
  <si>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</si>
  <si>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</si>
  <si>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</si>
  <si>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</si>
  <si>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</si>
  <si>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</si>
  <si>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</si>
  <si>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</si>
  <si>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</si>
  <si>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</si>
  <si>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</si>
  <si>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</si>
  <si>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</si>
  <si>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</si>
  <si>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</si>
  <si>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</si>
  <si>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</si>
  <si>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</si>
  <si>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</si>
  <si>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</si>
  <si>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</si>
  <si>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</si>
  <si>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</si>
  <si>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</si>
  <si>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</si>
  <si>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</si>
  <si>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</si>
  <si>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</si>
  <si>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</si>
  <si>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</si>
  <si>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</si>
  <si>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</si>
  <si>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</si>
  <si>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</si>
  <si>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</si>
  <si>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</si>
  <si>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</si>
  <si>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</si>
  <si>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</si>
  <si>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</si>
  <si>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</si>
  <si>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</si>
  <si>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</si>
  <si>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</si>
  <si>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</si>
  <si>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</si>
  <si>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</si>
  <si>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</si>
  <si>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</si>
  <si>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</si>
  <si>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</si>
  <si>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</si>
  <si>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</si>
  <si>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</si>
  <si>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</si>
  <si>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</si>
  <si>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</si>
  <si>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</si>
  <si>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</si>
  <si>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</si>
  <si>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</si>
  <si>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</si>
  <si>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</si>
  <si>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</si>
  <si>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</si>
  <si>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</si>
  <si>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</si>
  <si>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</si>
  <si>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</si>
  <si>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</si>
  <si>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</si>
  <si>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</si>
  <si>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</si>
  <si>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</si>
  <si>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</si>
  <si>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</si>
  <si>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</si>
  <si>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</si>
  <si>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</si>
  <si>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</si>
  <si>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</si>
  <si>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</si>
  <si>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</si>
  <si>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</si>
  <si>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</si>
  <si>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</si>
  <si>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</si>
  <si>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</si>
  <si>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</si>
  <si>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</si>
  <si>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</si>
  <si>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</si>
  <si>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</si>
  <si>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</si>
  <si>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</si>
  <si>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</si>
  <si>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</si>
  <si>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</si>
  <si>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</si>
  <si>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</si>
  <si>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</si>
  <si>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</si>
  <si>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</si>
  <si>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</si>
  <si>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</si>
  <si>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</si>
  <si>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</si>
  <si>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</si>
  <si>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</si>
  <si>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</si>
  <si>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</si>
  <si>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</si>
  <si>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</si>
  <si>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</si>
  <si>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</si>
  <si>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</si>
  <si>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</si>
  <si>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</si>
  <si>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</si>
  <si>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</si>
  <si>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</si>
  <si>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</si>
  <si>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</si>
  <si>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</si>
  <si>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</si>
  <si>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</si>
  <si>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</si>
  <si>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</si>
  <si>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</si>
  <si>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</si>
  <si>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</si>
  <si>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</si>
  <si>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</si>
  <si>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</si>
  <si>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</si>
  <si>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</si>
  <si>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</si>
  <si>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</si>
  <si>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</si>
  <si>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</si>
  <si>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</si>
  <si>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</si>
  <si>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</si>
  <si>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</si>
  <si>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</si>
  <si>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</si>
  <si>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</si>
  <si>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</si>
  <si>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</si>
  <si>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</si>
  <si>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</si>
  <si>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</si>
  <si>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</si>
  <si>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</si>
  <si>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</si>
  <si>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</si>
  <si>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</si>
  <si>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</si>
  <si>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</si>
  <si>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</si>
  <si>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</si>
  <si>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</si>
  <si>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</si>
  <si>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</si>
  <si>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</si>
  <si>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</si>
  <si>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</si>
  <si>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</si>
  <si>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</si>
  <si>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</si>
  <si>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</si>
  <si>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</si>
  <si>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</si>
  <si>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</si>
  <si>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</si>
  <si>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</si>
  <si>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</si>
  <si>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</si>
  <si>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</si>
  <si>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</si>
  <si>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</si>
  <si>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</si>
  <si>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</si>
  <si>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</si>
  <si>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</si>
  <si>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</si>
  <si>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</si>
  <si>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</si>
  <si>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</si>
  <si>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</si>
  <si>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</si>
  <si>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</si>
  <si>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</si>
  <si>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</si>
  <si>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</si>
  <si>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</si>
  <si>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</si>
  <si>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</si>
  <si>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</si>
  <si>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</si>
  <si>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</si>
  <si>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</si>
  <si>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</si>
  <si>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</si>
  <si>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</si>
  <si>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</si>
  <si>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</si>
  <si>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</si>
  <si>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</si>
  <si>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</si>
  <si>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</si>
  <si>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</si>
  <si>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</si>
  <si>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</si>
  <si>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</si>
  <si>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</si>
  <si>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</si>
  <si>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</si>
  <si>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</si>
  <si>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</si>
  <si>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</si>
  <si>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</si>
  <si>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</si>
  <si>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</si>
  <si>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</si>
  <si>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</si>
  <si>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</si>
  <si>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</si>
  <si>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</si>
  <si>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</si>
  <si>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</si>
  <si>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</si>
  <si>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</si>
  <si>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</si>
  <si>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</si>
  <si>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</si>
  <si>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</si>
  <si>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</si>
  <si>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</si>
  <si>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</si>
  <si>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</si>
  <si>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</si>
  <si>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</si>
  <si>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</si>
  <si>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</si>
  <si>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</si>
  <si>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</si>
  <si>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</si>
  <si>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</si>
  <si>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</si>
  <si>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</si>
  <si>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</si>
  <si>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</si>
  <si>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</si>
  <si>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</si>
  <si>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</si>
  <si>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</si>
  <si>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</si>
  <si>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</si>
  <si>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</si>
  <si>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</si>
  <si>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</si>
  <si>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</si>
  <si>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</si>
  <si>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</si>
  <si>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</si>
  <si>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</si>
  <si>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</si>
  <si>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</si>
  <si>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</si>
  <si>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</si>
  <si>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</si>
  <si>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</si>
  <si>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</si>
  <si>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</si>
  <si>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</si>
  <si>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</si>
  <si>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</si>
  <si>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</si>
  <si>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</si>
  <si>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</si>
  <si>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</si>
  <si>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</si>
  <si>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</si>
  <si>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</si>
  <si>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</si>
  <si>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</si>
  <si>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</si>
  <si>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</si>
  <si>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</si>
  <si>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</si>
  <si>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</si>
  <si>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</si>
  <si>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</si>
  <si>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</si>
  <si>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</si>
  <si>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</si>
  <si>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</si>
  <si>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</si>
  <si>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</si>
  <si>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</si>
  <si>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</si>
  <si>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</si>
  <si>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</si>
  <si>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</si>
  <si>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</si>
  <si>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</si>
  <si>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</si>
  <si>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</si>
  <si>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</si>
  <si>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</si>
  <si>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</si>
  <si>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</si>
  <si>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</si>
  <si>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</si>
  <si>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</si>
  <si>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</si>
  <si>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</si>
  <si>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</si>
  <si>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</si>
  <si>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</si>
  <si>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</si>
  <si>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</si>
  <si>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</si>
  <si>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</si>
  <si>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</si>
  <si>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</si>
  <si>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</si>
  <si>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</si>
  <si>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</si>
  <si>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</si>
  <si>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</si>
  <si>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</si>
  <si>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</si>
  <si>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</si>
  <si>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</si>
  <si>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</si>
  <si>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</si>
  <si>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</si>
  <si>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</si>
  <si>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</si>
  <si>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</si>
  <si>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</si>
  <si>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</si>
  <si>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</si>
  <si>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</si>
  <si>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</si>
  <si>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</si>
  <si>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</si>
  <si>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</si>
  <si>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</si>
  <si>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</si>
  <si>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</si>
  <si>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</si>
  <si>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</si>
  <si>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</si>
  <si>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</si>
  <si>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</si>
  <si>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</si>
  <si>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</si>
  <si>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</si>
  <si>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</si>
  <si>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</si>
  <si>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</si>
  <si>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</si>
  <si>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</si>
  <si>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</si>
  <si>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</si>
  <si>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</si>
  <si>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</si>
  <si>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</si>
  <si>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</si>
  <si>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</si>
  <si>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</si>
  <si>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</si>
  <si>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</si>
  <si>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</si>
  <si>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</si>
  <si>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</si>
  <si>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</si>
  <si>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</si>
  <si>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</si>
  <si>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</si>
  <si>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</si>
  <si>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</si>
  <si>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</si>
  <si>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</si>
  <si>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</si>
  <si>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</si>
  <si>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</si>
  <si>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</si>
  <si>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</si>
  <si>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</si>
  <si>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</si>
  <si>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</si>
  <si>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</si>
  <si>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</si>
  <si>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</si>
  <si>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</si>
  <si>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</si>
  <si>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</si>
  <si>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</si>
  <si>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</si>
  <si>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</si>
  <si>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</si>
  <si>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</si>
  <si>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</si>
  <si>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</si>
  <si>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</si>
  <si>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</si>
  <si>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</si>
  <si>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</si>
  <si>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</si>
  <si>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</si>
  <si>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</si>
  <si>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</si>
  <si>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</si>
  <si>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</si>
  <si>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</si>
  <si>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</si>
  <si>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</si>
  <si>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</si>
  <si>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</si>
  <si>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</si>
  <si>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</si>
  <si>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</si>
  <si>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</si>
  <si>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</si>
  <si>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</si>
  <si>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</si>
  <si>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</si>
  <si>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</si>
  <si>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</si>
  <si>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</si>
  <si>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</si>
  <si>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</si>
  <si>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</si>
  <si>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</si>
  <si>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</si>
  <si>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</si>
  <si>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</si>
  <si>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</si>
  <si>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</si>
  <si>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</si>
  <si>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</si>
  <si>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</si>
  <si>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</si>
  <si>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</si>
  <si>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</si>
  <si>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</si>
  <si>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</si>
  <si>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</si>
  <si>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</si>
  <si>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</si>
  <si>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</si>
  <si>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</si>
  <si>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</si>
  <si>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</si>
  <si>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</si>
  <si>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</si>
  <si>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</si>
  <si>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</si>
  <si>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</si>
  <si>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</si>
  <si>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</si>
  <si>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</si>
  <si>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</si>
  <si>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</si>
  <si>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</si>
  <si>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</si>
  <si>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</si>
  <si>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</si>
  <si>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</si>
  <si>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</si>
  <si>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</si>
  <si>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</si>
  <si>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</si>
  <si>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</si>
  <si>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</si>
  <si>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</si>
  <si>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</si>
  <si>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</si>
  <si>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</si>
  <si>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</si>
  <si>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</si>
  <si>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</si>
  <si>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</si>
  <si>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</si>
  <si>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</si>
  <si>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</si>
  <si>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</si>
  <si>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</si>
  <si>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</si>
  <si>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</si>
  <si>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</si>
  <si>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</si>
  <si>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</si>
  <si>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</si>
  <si>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</si>
  <si>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</si>
  <si>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</si>
  <si>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</si>
  <si>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</si>
  <si>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</si>
  <si>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</si>
  <si>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</si>
  <si>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</si>
  <si>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</si>
  <si>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</si>
  <si>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</si>
  <si>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</si>
  <si>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</si>
  <si>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</si>
  <si>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</si>
  <si>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</si>
  <si>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</si>
  <si>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</si>
  <si>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</si>
  <si>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</si>
  <si>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</si>
  <si>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</si>
  <si>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</si>
  <si>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</si>
  <si>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</si>
  <si>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</si>
  <si>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</si>
  <si>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</si>
  <si>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</si>
  <si>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</si>
  <si>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</si>
  <si>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</si>
  <si>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</si>
  <si>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</si>
  <si>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</si>
  <si>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</si>
  <si>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</si>
  <si>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</si>
  <si>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</si>
  <si>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</si>
  <si>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</si>
  <si>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</si>
  <si>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</si>
  <si>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</si>
  <si>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</si>
  <si>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</si>
  <si>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</si>
  <si>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</si>
  <si>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</si>
  <si>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</si>
  <si>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</si>
  <si>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</si>
  <si>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</si>
  <si>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</si>
  <si>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</si>
  <si>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</si>
  <si>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</si>
  <si>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</si>
  <si>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</si>
  <si>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</si>
  <si>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</si>
  <si>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</si>
  <si>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</si>
  <si>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</si>
  <si>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</si>
  <si>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</si>
  <si>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</si>
  <si>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</si>
  <si>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</si>
  <si>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</si>
  <si>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</si>
  <si>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</si>
  <si>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</si>
  <si>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</si>
  <si>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</si>
  <si>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</si>
  <si>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</si>
  <si>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</si>
  <si>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</si>
  <si>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</si>
  <si>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</si>
  <si>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</si>
  <si>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</si>
  <si>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</si>
  <si>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</si>
  <si>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</si>
  <si>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</si>
  <si>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</si>
  <si>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</si>
  <si>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</si>
  <si>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</si>
  <si>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</si>
  <si>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</si>
  <si>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</si>
  <si>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</si>
  <si>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</si>
  <si>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</si>
  <si>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</si>
  <si>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</si>
  <si>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</si>
  <si>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</si>
  <si>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</si>
  <si>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</si>
  <si>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</si>
  <si>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</si>
  <si>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</si>
  <si>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</si>
  <si>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</si>
  <si>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</si>
  <si>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</si>
  <si>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</si>
  <si>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</si>
  <si>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</si>
  <si>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</si>
  <si>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</si>
  <si>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</si>
  <si>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</si>
  <si>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</si>
  <si>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</si>
  <si>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</si>
  <si>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</si>
  <si>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</si>
  <si>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</si>
  <si>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</si>
  <si>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</si>
  <si>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</si>
  <si>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</si>
  <si>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</si>
  <si>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</si>
  <si>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</si>
  <si>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</si>
  <si>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</si>
  <si>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</si>
  <si>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</si>
  <si>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</si>
  <si>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</si>
  <si>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</si>
  <si>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</si>
  <si>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</si>
  <si>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</si>
  <si>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</si>
  <si>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</si>
  <si>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</si>
  <si>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</si>
  <si>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</si>
  <si>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</si>
  <si>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</si>
  <si>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</si>
  <si>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</si>
  <si>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</si>
  <si>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</si>
  <si>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</si>
  <si>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</si>
  <si>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</si>
  <si>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</si>
  <si>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</si>
  <si>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</si>
  <si>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</si>
  <si>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</si>
  <si>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</si>
  <si>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</si>
  <si>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</si>
  <si>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</si>
  <si>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</si>
  <si>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</si>
  <si>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</si>
  <si>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</si>
  <si>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</si>
  <si>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</si>
  <si>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</si>
  <si>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</si>
  <si>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</si>
  <si>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</si>
  <si>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</si>
  <si>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</si>
  <si>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</si>
  <si>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</si>
  <si>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</si>
  <si>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</si>
  <si>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</si>
  <si>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</si>
  <si>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</si>
  <si>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</si>
  <si>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</si>
  <si>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</si>
  <si>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</si>
  <si>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</si>
  <si>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</si>
  <si>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</si>
  <si>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</si>
  <si>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</si>
  <si>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</si>
  <si>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</si>
  <si>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</si>
  <si>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</si>
  <si>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</si>
  <si>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</si>
  <si>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</si>
  <si>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</si>
  <si>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</si>
  <si>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</si>
  <si>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</si>
  <si>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</si>
  <si>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</si>
  <si>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</si>
  <si>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</si>
  <si>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</si>
  <si>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</si>
  <si>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</si>
  <si>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</si>
  <si>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</si>
  <si>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</si>
  <si>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</si>
  <si>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</si>
  <si>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</si>
  <si>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</si>
  <si>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</si>
  <si>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</si>
  <si>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</si>
  <si>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</si>
  <si>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</si>
  <si>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</si>
  <si>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</si>
  <si>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</si>
  <si>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</si>
  <si>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</si>
  <si>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</si>
  <si>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</si>
  <si>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</si>
  <si>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</si>
  <si>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</si>
  <si>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</si>
  <si>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</si>
  <si>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</si>
  <si>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</si>
  <si>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</si>
  <si>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</si>
  <si>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</si>
  <si>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</si>
  <si>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</si>
  <si>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</si>
  <si>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</si>
  <si>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</si>
  <si>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</si>
  <si>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</si>
  <si>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</si>
  <si>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</si>
  <si>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</si>
  <si>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</si>
  <si>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</si>
  <si>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</si>
  <si>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</si>
  <si>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</si>
  <si>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</si>
  <si>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</si>
  <si>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</si>
  <si>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</si>
  <si>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</si>
  <si>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</si>
  <si>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</si>
  <si>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</si>
  <si>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</si>
  <si>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</si>
  <si>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</si>
  <si>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</si>
  <si>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</si>
  <si>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</si>
  <si>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</si>
  <si>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</si>
  <si>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</si>
  <si>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</si>
  <si>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</si>
  <si>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</si>
  <si>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</si>
  <si>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</si>
  <si>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</si>
  <si>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</si>
  <si>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</si>
  <si>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</si>
  <si>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</si>
  <si>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</si>
  <si>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</si>
  <si>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</si>
  <si>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</si>
  <si>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</si>
  <si>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</si>
  <si>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</si>
  <si>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</si>
  <si>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</si>
  <si>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</si>
  <si>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</si>
  <si>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</si>
  <si>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</si>
  <si>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</si>
  <si>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</si>
  <si>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</si>
  <si>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</si>
  <si>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</si>
  <si>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</si>
  <si>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</si>
  <si>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</si>
  <si>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</si>
  <si>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</si>
  <si>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</si>
  <si>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</si>
  <si>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</si>
  <si>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</si>
  <si>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</si>
  <si>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</si>
  <si>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</si>
  <si>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</si>
  <si>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</si>
  <si>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</si>
  <si>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</si>
  <si>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</si>
  <si>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</si>
  <si>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</si>
  <si>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</si>
  <si>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</si>
  <si>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</si>
  <si>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</si>
  <si>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</si>
  <si>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</si>
  <si>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</si>
  <si>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</si>
  <si>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</si>
  <si>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</si>
  <si>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</si>
  <si>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</si>
  <si>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</si>
  <si>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</si>
  <si>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</si>
  <si>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</si>
  <si>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</si>
  <si>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</si>
  <si>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</si>
  <si>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</si>
  <si>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</si>
  <si>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</si>
  <si>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</si>
  <si>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</si>
  <si>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</si>
  <si>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</si>
  <si>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</si>
  <si>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</si>
  <si>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</si>
  <si>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</si>
  <si>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</si>
  <si>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</si>
  <si>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</si>
  <si>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</si>
  <si>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</si>
  <si>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</si>
  <si>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</si>
  <si>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</si>
  <si>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</si>
  <si>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</si>
  <si>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</si>
  <si>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</si>
  <si>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</si>
  <si>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</si>
  <si>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</si>
  <si>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</si>
  <si>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</si>
  <si>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</si>
  <si>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</si>
  <si>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</si>
  <si>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</si>
  <si>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</si>
  <si>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</si>
  <si>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</si>
  <si>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</si>
  <si>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</si>
  <si>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</si>
  <si>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</si>
  <si>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</si>
  <si>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</si>
  <si>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</si>
  <si>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</si>
  <si>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</si>
  <si>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</si>
  <si>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</si>
  <si>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</si>
  <si>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</si>
  <si>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</si>
  <si>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</si>
  <si>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</si>
  <si>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</si>
  <si>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</si>
  <si>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</si>
  <si>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</si>
  <si>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</si>
  <si>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</si>
  <si>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</si>
  <si>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</si>
  <si>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</si>
  <si>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</si>
  <si>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</si>
  <si>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</si>
  <si>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</si>
  <si>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</si>
  <si>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</si>
  <si>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</si>
  <si>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</si>
  <si>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</si>
  <si>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</si>
  <si>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</si>
  <si>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</si>
  <si>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</si>
  <si>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</si>
  <si>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</si>
  <si>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</si>
  <si>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</si>
  <si>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</si>
  <si>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</si>
  <si>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</si>
  <si>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</si>
  <si>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</si>
  <si>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</si>
  <si>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</si>
  <si>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</si>
  <si>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</si>
  <si>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</si>
  <si>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</si>
  <si>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</si>
  <si>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</si>
  <si>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</si>
  <si>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</si>
  <si>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</si>
  <si>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</si>
  <si>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</si>
  <si>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</si>
  <si>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</si>
  <si>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</si>
  <si>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</si>
  <si>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</si>
  <si>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</si>
  <si>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</si>
  <si>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</si>
  <si>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</si>
  <si>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</si>
  <si>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</si>
  <si>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</si>
  <si>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</si>
  <si>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</si>
  <si>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</si>
  <si>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</si>
  <si>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</si>
  <si>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</si>
  <si>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</si>
  <si>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</si>
  <si>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</si>
  <si>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</si>
  <si>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</si>
  <si>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</si>
  <si>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</si>
  <si>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</si>
  <si>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</si>
  <si>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</si>
  <si>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</si>
  <si>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</si>
  <si>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</si>
  <si>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</si>
  <si>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</si>
  <si>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</si>
  <si>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</si>
  <si>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</si>
  <si>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</si>
  <si>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</si>
  <si>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</si>
  <si>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</si>
  <si>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</si>
  <si>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</si>
  <si>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</si>
  <si>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</si>
  <si>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</si>
  <si>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</si>
  <si>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</si>
  <si>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</si>
  <si>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</si>
  <si>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</si>
  <si>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</si>
  <si>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</si>
  <si>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</si>
  <si>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</si>
  <si>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</si>
  <si>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</si>
  <si>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</si>
  <si>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</si>
  <si>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</si>
  <si>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</si>
  <si>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</si>
  <si>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</si>
  <si>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</si>
  <si>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</si>
  <si>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</si>
  <si>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</si>
  <si>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</si>
  <si>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</si>
  <si>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</si>
  <si>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</si>
  <si>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</si>
  <si>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</si>
  <si>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</si>
  <si>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</si>
  <si>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</si>
  <si>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</si>
  <si>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</si>
  <si>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</si>
  <si>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</si>
  <si>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</si>
  <si>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</si>
  <si>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</si>
  <si>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</si>
  <si>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</si>
  <si>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</si>
  <si>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</si>
  <si>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</si>
  <si>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</si>
  <si>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</si>
  <si>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</si>
  <si>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</si>
  <si>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</si>
  <si>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</si>
  <si>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</si>
  <si>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</si>
  <si>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</si>
  <si>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</si>
  <si>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</si>
  <si>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</si>
  <si>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</si>
  <si>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</si>
  <si>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</si>
  <si>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</si>
  <si>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</si>
  <si>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</si>
  <si>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</si>
  <si>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</si>
  <si>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</si>
  <si>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</si>
  <si>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</si>
  <si>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</si>
  <si>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</si>
  <si>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</si>
  <si>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</si>
  <si>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</si>
  <si>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</si>
  <si>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</si>
  <si>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</si>
  <si>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</si>
  <si>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</si>
  <si>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</si>
  <si>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</si>
  <si>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</si>
  <si>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</si>
  <si>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</si>
  <si>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</si>
  <si>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</si>
  <si>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</si>
  <si>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</si>
  <si>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</si>
  <si>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</si>
  <si>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</si>
  <si>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</si>
  <si>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</si>
  <si>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</si>
  <si>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</si>
  <si>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</si>
  <si>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</si>
  <si>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</si>
  <si>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</si>
  <si>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</si>
  <si>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</si>
  <si>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</si>
  <si>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</si>
  <si>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</si>
  <si>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</si>
  <si>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</si>
  <si>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</si>
  <si>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</si>
  <si>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</si>
  <si>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</si>
  <si>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</si>
  <si>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</si>
  <si>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</si>
  <si>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</si>
  <si>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</si>
  <si>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</si>
  <si>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</si>
  <si>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</si>
  <si>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</si>
  <si>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</si>
  <si>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</si>
  <si>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</si>
  <si>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</si>
  <si>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</si>
  <si>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</si>
  <si>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</si>
  <si>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</si>
  <si>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</si>
  <si>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</si>
  <si>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</si>
  <si>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</si>
  <si>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</si>
  <si>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</si>
  <si>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</si>
  <si>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</si>
  <si>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</si>
  <si>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</si>
  <si>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</si>
  <si>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</si>
  <si>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</si>
  <si>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</si>
  <si>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</si>
  <si>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</si>
  <si>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</si>
  <si>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</si>
  <si>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</si>
  <si>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</si>
  <si>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</si>
  <si>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</si>
  <si>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</si>
  <si>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</si>
  <si>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</si>
  <si>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</si>
  <si>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</si>
  <si>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</si>
  <si>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</si>
  <si>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</si>
  <si>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</si>
  <si>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</si>
  <si>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</si>
  <si>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</si>
  <si>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</si>
  <si>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</si>
  <si>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</si>
  <si>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</si>
  <si>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</si>
  <si>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</si>
  <si>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</si>
  <si>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</si>
  <si>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</si>
  <si>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</si>
  <si>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</si>
  <si>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</si>
  <si>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</si>
  <si>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</si>
  <si>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</si>
  <si>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</si>
  <si>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</si>
  <si>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</si>
  <si>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</si>
  <si>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</si>
  <si>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</si>
  <si>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</si>
  <si>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</si>
  <si>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</si>
  <si>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</si>
  <si>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</si>
  <si>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</si>
  <si>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</si>
  <si>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</si>
  <si>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</si>
  <si>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</si>
  <si>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</si>
  <si>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</si>
  <si>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</si>
  <si>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</si>
  <si>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</si>
  <si>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</si>
  <si>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</si>
  <si>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</si>
  <si>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</si>
  <si>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</si>
  <si>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</si>
  <si>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</si>
  <si>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</si>
  <si>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</si>
  <si>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</si>
  <si>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</si>
  <si>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</si>
  <si>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</si>
  <si>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</si>
  <si>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</si>
  <si>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</si>
  <si>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</si>
  <si>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</si>
  <si>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</si>
  <si>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</si>
  <si>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</si>
  <si>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</si>
  <si>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</si>
  <si>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</si>
  <si>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</si>
  <si>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</si>
  <si>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</si>
  <si>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</si>
  <si>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</si>
  <si>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</si>
  <si>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</si>
  <si>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</si>
  <si>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</si>
  <si>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</si>
  <si>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</si>
  <si>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</si>
  <si>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</si>
  <si>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</si>
  <si>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</si>
  <si>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</si>
  <si>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</si>
  <si>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</si>
  <si>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</si>
  <si>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</si>
  <si>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</si>
  <si>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</si>
  <si>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</si>
  <si>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</si>
  <si>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</si>
  <si>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</si>
  <si>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</si>
  <si>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</si>
  <si>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</si>
  <si>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</si>
  <si>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</si>
  <si>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</si>
  <si>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</si>
  <si>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</si>
  <si>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</si>
  <si>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</si>
  <si>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</si>
  <si>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</si>
  <si>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</si>
  <si>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</si>
  <si>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</si>
  <si>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</si>
  <si>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</si>
  <si>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</si>
  <si>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</si>
  <si>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</si>
  <si>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</si>
  <si>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</si>
  <si>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</si>
  <si>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</si>
  <si>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</si>
  <si>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</si>
  <si>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</si>
  <si>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</si>
  <si>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</si>
  <si>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</si>
  <si>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</si>
  <si>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</si>
  <si>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</si>
  <si>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</si>
  <si>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</si>
  <si>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</si>
  <si>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</si>
  <si>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</si>
  <si>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</si>
  <si>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</si>
  <si>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</si>
  <si>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</si>
  <si>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</si>
  <si>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</si>
  <si>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</si>
  <si>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</si>
  <si>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</si>
  <si>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</si>
  <si>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</si>
  <si>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</si>
  <si>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</si>
  <si>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</si>
  <si>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</si>
  <si>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</si>
  <si>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</si>
  <si>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</si>
  <si>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</si>
  <si>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</si>
  <si>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</si>
  <si>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</si>
  <si>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</si>
  <si>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</si>
  <si>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</si>
  <si>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</si>
  <si>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</si>
  <si>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</si>
  <si>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</si>
  <si>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</si>
  <si>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</si>
  <si>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</si>
  <si>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</si>
  <si>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</si>
  <si>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</si>
  <si>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</si>
  <si>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</si>
  <si>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</si>
  <si>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</si>
  <si>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</si>
  <si>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</si>
  <si>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</si>
  <si>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</si>
  <si>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</si>
  <si>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</si>
  <si>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</si>
  <si>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</si>
  <si>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</si>
  <si>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</si>
  <si>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</si>
  <si>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</si>
  <si>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</si>
  <si>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</si>
  <si>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</si>
  <si>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</si>
  <si>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</si>
  <si>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</si>
  <si>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</si>
  <si>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</si>
  <si>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</si>
  <si>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</si>
  <si>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</si>
  <si>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</si>
  <si>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</si>
  <si>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</si>
  <si>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</si>
  <si>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</si>
  <si>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</si>
  <si>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</si>
  <si>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</si>
  <si>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</si>
  <si>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</si>
  <si>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</si>
  <si>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</si>
  <si>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</si>
  <si>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</si>
  <si>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</si>
  <si>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</si>
  <si>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</si>
  <si>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</si>
  <si>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</si>
  <si>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</si>
  <si>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</si>
  <si>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</si>
  <si>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</si>
  <si>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</si>
  <si>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</si>
  <si>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</si>
  <si>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</si>
  <si>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</si>
  <si>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</si>
  <si>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</si>
  <si>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</si>
  <si>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</si>
  <si>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</si>
  <si>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</si>
  <si>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</si>
  <si>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</si>
  <si>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</si>
  <si>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</si>
  <si>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</si>
  <si>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</si>
  <si>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</si>
  <si>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</si>
  <si>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</si>
  <si>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</si>
  <si>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</si>
  <si>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</si>
  <si>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</si>
  <si>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</si>
  <si>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</si>
  <si>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</si>
  <si>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</si>
  <si>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</si>
  <si>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</si>
  <si>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</si>
  <si>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</si>
  <si>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</si>
  <si>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</si>
  <si>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</si>
  <si>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</si>
  <si>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</si>
  <si>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</si>
  <si>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</si>
  <si>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</si>
  <si>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</si>
  <si>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</si>
  <si>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</si>
  <si>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</si>
  <si>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</si>
  <si>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</si>
  <si>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</si>
  <si>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</si>
  <si>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</si>
  <si>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</si>
  <si>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</si>
  <si>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</si>
  <si>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</si>
  <si>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</si>
  <si>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</si>
  <si>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</si>
  <si>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</si>
  <si>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</si>
  <si>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</si>
  <si>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</si>
  <si>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</si>
  <si>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</si>
  <si>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</si>
  <si>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</si>
  <si>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</si>
  <si>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</si>
  <si>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</si>
  <si>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</si>
  <si>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</si>
  <si>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</si>
  <si>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</si>
  <si>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</si>
  <si>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</si>
  <si>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</si>
  <si>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</si>
  <si>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</si>
  <si>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</si>
  <si>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</si>
  <si>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</si>
  <si>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</si>
  <si>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</si>
  <si>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</si>
  <si>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</si>
  <si>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</si>
  <si>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</si>
  <si>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</si>
  <si>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</si>
  <si>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</si>
  <si>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</si>
  <si>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</si>
  <si>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</si>
  <si>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</si>
  <si>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</si>
  <si>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</si>
  <si>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</si>
  <si>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</si>
  <si>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</si>
  <si>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</si>
  <si>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</si>
  <si>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</si>
  <si>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</si>
  <si>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</si>
  <si>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</si>
  <si>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</si>
  <si>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</si>
  <si>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</si>
  <si>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</si>
  <si>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</si>
  <si>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</si>
  <si>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</si>
  <si>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</si>
  <si>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</si>
  <si>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</si>
  <si>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</si>
  <si>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</si>
  <si>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</si>
  <si>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</si>
  <si>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</si>
  <si>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</si>
  <si>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</si>
  <si>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</si>
  <si>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</si>
  <si>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</si>
  <si>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</si>
  <si>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</si>
  <si>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</si>
  <si>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</si>
  <si>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</si>
  <si>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</si>
  <si>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</si>
  <si>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</si>
  <si>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</si>
  <si>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</si>
  <si>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</si>
  <si>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</si>
  <si>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</si>
  <si>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</si>
  <si>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</si>
  <si>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</si>
  <si>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</si>
  <si>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</si>
  <si>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</si>
  <si>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</si>
  <si>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</si>
  <si>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</si>
  <si>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</si>
  <si>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</si>
  <si>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</si>
  <si>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</si>
  <si>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</si>
  <si>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</si>
  <si>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</si>
  <si>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</si>
  <si>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</si>
  <si>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</si>
  <si>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</si>
  <si>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</si>
  <si>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</si>
  <si>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</si>
  <si>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</si>
  <si>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</si>
  <si>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</si>
  <si>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</si>
  <si>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</si>
  <si>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</si>
  <si>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</si>
  <si>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</si>
  <si>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</si>
  <si>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</si>
  <si>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</si>
  <si>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</si>
  <si>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</si>
  <si>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</si>
  <si>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</si>
  <si>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</si>
  <si>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</si>
  <si>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</si>
  <si>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</si>
  <si>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</si>
  <si>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</si>
  <si>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</si>
  <si>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</si>
  <si>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</si>
  <si>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</si>
  <si>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</si>
  <si>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</si>
  <si>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</si>
  <si>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</si>
  <si>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</si>
  <si>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</si>
  <si>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</si>
  <si>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</si>
  <si>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</si>
  <si>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</si>
  <si>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</si>
  <si>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</si>
  <si>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</si>
  <si>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</si>
  <si>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</si>
  <si>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</si>
  <si>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</si>
  <si>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</si>
  <si>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</si>
  <si>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</si>
  <si>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</si>
  <si>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</si>
  <si>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</si>
  <si>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</si>
  <si>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</si>
  <si>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</si>
  <si>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</si>
  <si>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</si>
  <si>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</si>
  <si>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</si>
  <si>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</si>
  <si>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</si>
  <si>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</si>
  <si>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</si>
  <si>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</si>
  <si>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</si>
  <si>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</si>
  <si>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</si>
  <si>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</si>
  <si>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</si>
  <si>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</si>
  <si>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</si>
  <si>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</si>
  <si>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</si>
  <si>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</si>
  <si>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</si>
  <si>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</si>
  <si>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</si>
  <si>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</si>
  <si>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</si>
  <si>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</si>
  <si>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</si>
  <si>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</si>
  <si>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</si>
  <si>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</si>
  <si>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</si>
  <si>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</si>
  <si>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</si>
  <si>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</si>
  <si>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</si>
  <si>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</si>
  <si>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</si>
  <si>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</si>
  <si>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</si>
  <si>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</si>
  <si>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</si>
  <si>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</si>
  <si>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</si>
  <si>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</si>
  <si>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</si>
  <si>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</si>
  <si>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</si>
  <si>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</si>
  <si>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</si>
  <si>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</si>
  <si>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</si>
  <si>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</si>
  <si>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</si>
  <si>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</si>
  <si>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</si>
  <si>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</si>
  <si>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</si>
  <si>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</si>
  <si>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</si>
  <si>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</si>
  <si>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</si>
  <si>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</si>
  <si>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</si>
  <si>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</si>
  <si>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</si>
  <si>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</si>
  <si>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</si>
  <si>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</si>
  <si>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</si>
  <si>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</si>
  <si>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</si>
  <si>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</si>
  <si>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</si>
  <si>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</si>
  <si>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</si>
  <si>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</si>
  <si>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</si>
  <si>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</si>
  <si>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</si>
  <si>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</si>
  <si>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</si>
  <si>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</si>
  <si>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</si>
  <si>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</si>
  <si>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</si>
  <si>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</si>
  <si>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</si>
  <si>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</si>
  <si>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</si>
  <si>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</si>
  <si>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</si>
  <si>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</si>
  <si>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</si>
  <si>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</si>
  <si>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</si>
  <si>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</si>
  <si>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</si>
  <si>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</si>
  <si>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</si>
  <si>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</si>
  <si>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</si>
  <si>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</si>
  <si>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</si>
  <si>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</si>
  <si>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</si>
  <si>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</si>
  <si>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</si>
  <si>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</si>
  <si>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</si>
  <si>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</si>
  <si>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</si>
  <si>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</si>
  <si>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</si>
  <si>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</si>
  <si>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</si>
  <si>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</si>
  <si>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</si>
  <si>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</si>
  <si>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</si>
  <si>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</si>
  <si>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</si>
  <si>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</si>
  <si>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</si>
  <si>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</si>
  <si>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</si>
  <si>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</si>
  <si>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</si>
  <si>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</si>
  <si>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</si>
  <si>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</si>
  <si>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</si>
  <si>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</si>
  <si>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</si>
  <si>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</si>
  <si>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</si>
  <si>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</si>
  <si>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</si>
  <si>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</si>
  <si>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</si>
  <si>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</si>
  <si>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</si>
  <si>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</si>
  <si>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</si>
  <si>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</si>
  <si>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</si>
  <si>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</si>
  <si>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</si>
  <si>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</si>
  <si>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</si>
  <si>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</si>
  <si>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</si>
  <si>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</si>
  <si>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</si>
  <si>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</si>
  <si>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</si>
  <si>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</si>
  <si>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</si>
  <si>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</si>
  <si>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</si>
  <si>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</si>
  <si>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</si>
  <si>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</si>
  <si>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</si>
  <si>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</si>
  <si>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</si>
  <si>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</si>
  <si>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</si>
  <si>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</si>
  <si>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</si>
  <si>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</si>
  <si>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</si>
  <si>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</si>
  <si>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</si>
  <si>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</si>
  <si>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</si>
  <si>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</si>
  <si>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</si>
  <si>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</si>
  <si>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</si>
  <si>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</si>
  <si>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</si>
  <si>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</si>
  <si>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</si>
  <si>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</si>
  <si>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</si>
  <si>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</si>
  <si>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</si>
  <si>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</si>
  <si>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</si>
  <si>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</si>
  <si>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</si>
  <si>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</si>
  <si>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</si>
  <si>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</si>
  <si>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</si>
  <si>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</si>
  <si>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</si>
  <si>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</si>
  <si>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</si>
  <si>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</si>
  <si>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</si>
  <si>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</si>
  <si>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</si>
  <si>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</si>
  <si>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</si>
  <si>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</si>
  <si>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</si>
  <si>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</si>
  <si>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</si>
  <si>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</si>
  <si>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</si>
  <si>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</si>
  <si>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</si>
  <si>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</si>
  <si>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</si>
  <si>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</si>
  <si>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</si>
  <si>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</si>
  <si>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</si>
  <si>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</si>
  <si>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</si>
  <si>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</si>
  <si>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</si>
  <si>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</si>
  <si>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</si>
  <si>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</si>
  <si>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</si>
  <si>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</si>
  <si>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</si>
  <si>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</si>
  <si>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</si>
  <si>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</si>
  <si>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</si>
  <si>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</si>
  <si>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</si>
  <si>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</si>
  <si>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</si>
  <si>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</si>
  <si>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</si>
  <si>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</si>
  <si>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</si>
  <si>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</si>
  <si>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</si>
  <si>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</si>
  <si>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</si>
  <si>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</si>
  <si>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</si>
  <si>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</si>
  <si>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</si>
  <si>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</si>
  <si>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</si>
  <si>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</si>
  <si>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</si>
  <si>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</si>
  <si>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</si>
  <si>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</si>
  <si>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</si>
  <si>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</si>
  <si>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</si>
  <si>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</si>
  <si>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</si>
  <si>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</si>
  <si>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</si>
  <si>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</si>
  <si>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</si>
  <si>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</si>
  <si>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</si>
  <si>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</si>
  <si>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</si>
  <si>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</si>
  <si>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</si>
  <si>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</si>
  <si>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</si>
  <si>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</si>
  <si>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</si>
  <si>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</si>
  <si>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</si>
  <si>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</si>
  <si>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</si>
  <si>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</si>
  <si>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</si>
  <si>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</si>
  <si>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</si>
  <si>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</si>
  <si>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</si>
  <si>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</si>
  <si>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</si>
  <si>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</si>
  <si>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</si>
  <si>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</si>
  <si>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</si>
  <si>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</si>
  <si>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</si>
  <si>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</si>
  <si>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</si>
  <si>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</si>
  <si>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</si>
  <si>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</si>
  <si>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</si>
  <si>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</si>
  <si>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</si>
  <si>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</si>
  <si>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</si>
  <si>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</si>
  <si>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</si>
  <si>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</si>
  <si>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</si>
  <si>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</si>
  <si>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</si>
  <si>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</si>
  <si>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</si>
  <si>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</si>
  <si>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</si>
  <si>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</si>
  <si>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</si>
  <si>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</si>
  <si>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</si>
  <si>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</si>
  <si>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</si>
  <si>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</si>
  <si>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</si>
  <si>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</si>
  <si>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</si>
  <si>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</si>
  <si>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</si>
  <si>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</si>
  <si>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</si>
  <si>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</si>
  <si>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</si>
  <si>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</si>
  <si>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</si>
  <si>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</si>
  <si>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</si>
  <si>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</si>
  <si>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</si>
  <si>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</si>
  <si>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</si>
  <si>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</si>
  <si>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</si>
  <si>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</si>
  <si>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</si>
  <si>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</si>
  <si>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</si>
  <si>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</si>
  <si>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</si>
  <si>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</si>
  <si>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</si>
  <si>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</si>
  <si>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</si>
  <si>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</si>
  <si>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</si>
  <si>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</si>
  <si>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</si>
  <si>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</si>
  <si>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</si>
  <si>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</si>
  <si>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</si>
  <si>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</si>
  <si>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</si>
  <si>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</si>
  <si>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</si>
  <si>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</si>
  <si>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</si>
  <si>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</si>
  <si>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</si>
  <si>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</si>
  <si>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</si>
  <si>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</si>
  <si>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</si>
  <si>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</si>
  <si>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</si>
  <si>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</si>
  <si>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</si>
  <si>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</si>
  <si>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</si>
  <si>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</si>
  <si>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</si>
  <si>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</si>
  <si>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</si>
  <si>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</si>
  <si>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</si>
  <si>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</si>
  <si>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</si>
  <si>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</si>
  <si>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</si>
  <si>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</si>
  <si>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</si>
  <si>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</si>
  <si>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</si>
  <si>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</si>
  <si>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</si>
  <si>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</si>
  <si>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</si>
  <si>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</si>
  <si>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</si>
  <si>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</si>
  <si>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</si>
  <si>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</si>
  <si>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</si>
  <si>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</si>
  <si>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</si>
  <si>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</si>
  <si>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</si>
  <si>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</si>
  <si>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</si>
  <si>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</si>
  <si>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</si>
  <si>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</si>
  <si>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</si>
  <si>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</si>
  <si>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</si>
  <si>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</si>
  <si>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</si>
  <si>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</si>
  <si>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</si>
  <si>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</si>
  <si>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</si>
  <si>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</si>
  <si>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</si>
  <si>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</si>
  <si>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</si>
  <si>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</si>
  <si>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</si>
  <si>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</si>
  <si>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</si>
  <si>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</si>
  <si>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</si>
  <si>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</si>
  <si>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</si>
  <si>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</si>
  <si>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</si>
  <si>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</si>
  <si>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</si>
  <si>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</si>
  <si>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</si>
  <si>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</si>
  <si>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</si>
  <si>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</si>
  <si>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</si>
  <si>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</si>
  <si>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</si>
  <si>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</si>
  <si>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</si>
  <si>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</si>
  <si>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</si>
  <si>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</si>
  <si>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</si>
  <si>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</si>
  <si>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</si>
  <si>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</si>
  <si>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</si>
  <si>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</si>
  <si>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</si>
  <si>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</si>
  <si>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</si>
  <si>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</si>
  <si>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</si>
  <si>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</si>
  <si>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</si>
  <si>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</si>
  <si>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</si>
  <si>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</si>
  <si>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</si>
  <si>
    <t>PCM-20251106-00002303</t>
  </si>
  <si>
    <t>ETA 90 mins</t>
  </si>
  <si>
    <t>PCM-20251106-00002302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</si>
</sst>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305.03464421295939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45967.983070138886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45967.983070138886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45967.983070138886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45967.983070138886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45967.983070138886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45967.983070138886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45967.983070138886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45967.983070138886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45967.983070138886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45967.983070138886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45967.983070138886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45967.983070138886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45967.983070138886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45967.983070138886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45967.983070138886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45967.983070138886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45967.983070138886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45967.983070138886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45967.983070138886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45967.983070138886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45967.983070138886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45967.983070138886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45967.983070138886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45967.983070138886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45967.983070138886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45967.983070138886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45967.983070138886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45967.983070138886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45967.983070138886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45967.983070138886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45967.983070138886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45967.983070138886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45967.983070138886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45967.983070138886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45967.983070138886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45967.983070138886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45967.983070138886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45967.983070138886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45967.983070138886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45967.983070138886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45967.983070138886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45967.983070138886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45967.983070138886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45967.983070138886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45967.983070138886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45967.983070138886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45967.983070138886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45967.983070138886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45967.983070138886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45967.983070138886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45967.983070138886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45967.983070138886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45967.983070138886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45967.983070138886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45967.983070138886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45967.983070138886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45967.983070138886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45967.983070138886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45967.983070138886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45967.983070138886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45967.983070138886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45967.983070138886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45967.983070138886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45967.983070138886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45967.983070138886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45967.983070138886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45967.983070138886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45967.983070138886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45967.983070138886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45967.983070138886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45967.983070138886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45967.983070138886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45967.983070138886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45967.983070138886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45967.983070138886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45967.983070138886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45967.983070138886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45967.983070138886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45967.983070138886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45967.983070138886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45967.983070138886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DAD5ED3C-1DF4-4B81-9C61-E554461B60B2}"/>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142.98323217592406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45967.983070138886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45967.983070138886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R2</v>
      </c>
      <c r="C6" s="18"/>
      <c r="D6" s="18" t="s">
        <v>25972</v>
      </c>
      <c r="E6" s="103"/>
      <c r="F6" s="104"/>
      <c r="G6" s="105">
        <f ca="1">IFERROR(NOW()-F6,"-")</f>
        <v>45967.983070138886</v>
      </c>
      <c r="H6" s="104"/>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45967.983070138886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45967.983070138886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45967.983070138886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45967.983070138886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45967.983070138886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45967.983070138886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45967.983070138886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45967.983070138886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45967.983070138886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45967.983070138886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45967.983070138886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45967.983070138886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45967.983070138886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45967.983070138886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45967.983070138886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45967.983070138886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45967.983070138886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45967.983070138886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45967.983070138886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45967.983070138886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45967.983070138886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45967.983070138886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45967.983070138886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45967.983070138886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45967.983070138886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45967.983070138886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45967.983070138886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45967.983070138886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45967.983070138886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45967.983070138886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45967.983070138886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45967.983070138886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45967.983070138886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45967.983070138886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45967.983070138886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45967.983070138886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45967.983070138886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45967.983070138886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45967.983070138886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45967.983070138886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45967.983070138886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45967.983070138886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45967.983070138886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45967.983070138886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45967.983070138886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45967.983070138886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45967.983070138886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45967.983070138886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45967.983070138886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45967.983070138886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45967.983070138886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45967.983070138886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45967.983070138886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45967.983070138886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45967.983070138886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45967.983070138886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45967.983070138886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45967.983070138886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45967.983070138886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45967.983070138886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45967.983070138886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45967.983070138886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45967.983070138886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45967.983070138886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45967.983070138886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45967.983070138886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45967.983070138886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45967.983070138886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45967.983070138886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45967.983070138886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45967.983070138886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45967.983070138886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45967.983070138886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45967.983070138886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45967.983070138886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45967.983070138886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45967.983070138886</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45967.983070138886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45967.983070138886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45967.983070138886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45967.983070138886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45967.983070138886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45967.983070138886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45967.983070138886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45967.983070138886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45967.983070138886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45967.983070138886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45967.983070138886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45967.983070138886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45967.983070138886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45967.983070138886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45967.983070138886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45967.983070138886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45967.983070138886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45967.983070138886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45967.983070138886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45967.983070138886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45967.983070138886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45967.983070138886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45967.983070138886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45967.983070138886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45967.983070138886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45967.983070138886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45967.983070138886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45967.983070138886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45967.983070138886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45967.983070138886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45967.983070138886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45967.983070138886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45967.983070138886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45967.983070138886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45967.983070138886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45967.983070138886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45967.983070138886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45967.983070138886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45967.983070138886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45967.983070138886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45967.983070138886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45967.983070138886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45967.983070138886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45967.983070138886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45967.983070138886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45967.983070138886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45967.983070138886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45967.983070138886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45967.983070138886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45967.983070138886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45967.983070138886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45967.983070138886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45967.983070138886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45967.983070138886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45967.983070138886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45967.983070138886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45967.983070138886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45967.983070138886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45967.983070138886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45967.983070138886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45967.983070138886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45967.983070138886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45967.983070138886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45967.983070138886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45967.983070138886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45967.983070138886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45967.983070138886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45967.983070138886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45967.983070138886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45967.983070138886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45967.983070138886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45967.983070138886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45967.983070138886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45967.983070138886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45967.983070138886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45967.983070138886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45967.983070138886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45967.983070138886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45967.983070138886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45967.983070138886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45967.983070138886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45967.983070138886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45967.983070138886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45967.983070138886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45967.983070138886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45967.983070138886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45967.983070138886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45967.983070138886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45967.983070138886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45967.983070138886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45967.983070138886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45967.983070138886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45967.983070138886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45967.983070138886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45967.983070138886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45967.983070138886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45967.983070138886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45967.983070138886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45967.983070138886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45967.983070138886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45967.983070138886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45967.983070138886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45967.983070138886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45967.983070138886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45967.983070138886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45967.983070138886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45967.983070138886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45967.983070138886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45967.983070138886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45967.983070138886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45967.983070138886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45967.983070138886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45967.983070138886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45967.983070138886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45967.983070138886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45967.983070138886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45967.983070138886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45967.983070138886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45967.983070138886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45967.983070138886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45967.983070138886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45967.983070138886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45967.983070138886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45967.983070138886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45967.983070138886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45967.983070138886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45967.983070138886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45967.983070138886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45967.983070138886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45967.983070138886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45967.983070138886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45967.983070138886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45967.983070138886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45967.983070138886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45967.983070138886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45967.983070138886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45967.983070138886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45967.983070138886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45967.983070138886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45967.983070138886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45967.983070138886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45967.983070138886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45967.983070138886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45967.983070138886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45967.983070138886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45967.983070138886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45967.983070138886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45967.983070138886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45967.983070138886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45967.983070138886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45967.983070138886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45967.983070138886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45967.983070138886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45967.983070138886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45967.983070138886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45967.983070138886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45967.983070138886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45967.983070138886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45967.983070138886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45967.983070138886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45967.983070138886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45967.983070138886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45967.983070138886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45967.983070138886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45967.983070138886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45967.983070138886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45967.983070138886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45967.983070138886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45967.983070138886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45967.983070138886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45967.983070138886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45967.983070138886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45967.983070138886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45967.983070138886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45967.983070138886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45967.983070138886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45967.983070138886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45967.983070138886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45967.983070138886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45967.983070138886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45967.983070138886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45967.983070138886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45967.983070138886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45967.983070138886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45967.983070138886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45967.983070138886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45967.983070138886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45967.983070138886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45967.983070138886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45967.983070138886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45967.983070138886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45967.983070138886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45967.983070138886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45967.983070138886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45967.983070138886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45967.983070138886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45967.983070138886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45967.983070138886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45967.983070138886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45967.983070138886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45967.983070138886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45967.983070138886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45967.983070138886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45967.983070138886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45967.983070138886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45967.983070138886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45967.983070138886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45967.983070138886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45967.983070138886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45967.983070138886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45967.983070138886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45967.983070138886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45967.983070138886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45967.983070138886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45967.983070138886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45967.983070138886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45967.983070138886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45967.983070138886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45967.983070138886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45967.983070138886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45967.983070138886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45967.983070138886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45967.983070138886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45967.983070138886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45967.983070138886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45967.983070138886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45967.983070138886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45967.983070138886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45967.983070138886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45967.983070138886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45967.983070138886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45967.983070138886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45967.983070138886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45967.983070138886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45967.983070138886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45967.983070138886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45967.983070138886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45967.983070138886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45967.983070138886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45967.983070138886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45967.983070138886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45967.983070138886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45967.983070138886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45967.983070138886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45967.983070138886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45967.983070138886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45967.983070138886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45967.983070138886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45967.983070138886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45967.983070138886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45967.983070138886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45967.983070138886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45967.983070138886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45967.983070138886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45967.983070138886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45967.983070138886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45967.983070138886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45967.983070138886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45967.983070138886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45967.983070138886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45967.983070138886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45967.983070138886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45967.983070138886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45967.983070138886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45967.983070138886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45967.983070138886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45967.983070138886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45967.983070138886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45967.983070138886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45967.983070138886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45967.983070138886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45967.983070138886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45967.983070138886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45967.983070138886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45967.983070138886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45967.983070138886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45967.983070138886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45967.983070138886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45967.983070138886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45967.983070138886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45967.983070138886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45967.983070138886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45967.983070138886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45967.983070138886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45967.983070138886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45967.983070138886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45967.983070138886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45967.983070138886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45967.983070138886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45967.983070138886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45967.983070138886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45967.983070138886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45967.983070138886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45967.983070138886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45967.983070138886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45967.983070138886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45967.983070138886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45967.983070138886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45967.983070138886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45967.983070138886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45967.983070138886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45967.983070138886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45967.983070138886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45967.983070138886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45967.983070138886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45967.983070138886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45967.983070138886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45967.983070138886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45967.983070138886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45967.983070138886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45967.983070138886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45967.983070138886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45967.983070138886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45967.983070138886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45967.983070138886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45967.983070138886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45967.983070138886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45967.983070138886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45967.983070138886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45967.983070138886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45967.983070138886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45967.983070138886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45967.983070138886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45967.983070138886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45967.983070138886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45967.983070138886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45967.983070138886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45967.983070138886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45967.983070138886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45967.983070138886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45967.983070138886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45967.983070138886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45967.983070138886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45967.983070138886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45967.983070138886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45967.983070138886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45967.983070138886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45967.983070138886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45967.983070138886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45967.983070138886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45967.983070138886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45967.983070138886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45967.983070138886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45967.983070138886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45967.983070138886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45967.983070138886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45967.983070138886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45967.983070138886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45967.983070138886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45967.983070138886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45967.983070138886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45967.983070138886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45967.983070138886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45967.983070138886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45967.983070138886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45967.983070138886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45967.983070138886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45967.983070138886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45967.983070138886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45967.983070138886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45967.983070138886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45967.983070138886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45967.983070138886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45967.983070138886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45967.983070138886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45967.983070138886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45967.983070138886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45967.983070138886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45967.983070138886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45967.983070138886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45967.983070138886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45967.983070138886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45967.983070138886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45967.983070138886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45967.983070138886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45967.983070138886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45967.983070138886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45967.983070138886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45967.983070138886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45967.983070138886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45967.983070138886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45967.983070138886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45967.983070138886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45967.983070138886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45967.983070138886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45967.983070138886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45967.983070138886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45967.983070138886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45967.983070138886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45967.983070138886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45967.983070138886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45967.983070138886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45967.983070138886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45967.983070138886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45967.983070138886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45967.983070138886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45967.983070138886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45967.983070138886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45967.983070138886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45967.983070138886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45967.983070138886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45967.983070138886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45967.983070138886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45967.983070138886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45967.983070138886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45967.983070138886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45967.983070138886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45967.983070138886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45967.983070138886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45967.983070138886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45967.983070138886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45967.983070138886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45967.983070138886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45967.983070138886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45967.983070138886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45967.983070138886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45967.983070138886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45967.983070138886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45967.983070138886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45967.983070138886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45967.983070138886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45967.983070138886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45967.983070138886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45967.983070138886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45967.983070138886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45967.983070138886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45967.983070138886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45967.983070138886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45967.983070138886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45967.983070138886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45967.983070138886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45967.983070138886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45967.983070138886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45967.983070138886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45967.983070138886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45967.983070138886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45967.983070138886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45967.983070138886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45967.983070138886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45967.983070138886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45967.983070138886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45967.983070138886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45967.983070138886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45967.983070138886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45967.983070138886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45967.983070138886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45967.983070138886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45967.983070138886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45967.983070138886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45967.983070138886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45967.983070138886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45967.983070138886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45967.983070138886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45967.983070138886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45967.983070138886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45967.983070138886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45967.983070138886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45967.983070138886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45967.983070138886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45967.983070138886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45967.983070138886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45967.983070138886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45967.983070138886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45967.983070138886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45967.983070138886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45967.983070138886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45967.983070138886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45967.983070138886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45967.983070138886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45967.983070138886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45967.983070138886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45967.983070138886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45967.983070138886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45967.983070138886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45967.983070138886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45967.983070138886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45967.983070138886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45967.983070138886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45967.983070138886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45967.983070138886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45967.983070138886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45967.983070138886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45967.983070138886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45967.983070138886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45967.983070138886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45967.983070138886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45967.983070138886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45967.983070138886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45967.983070138886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45967.983070138886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45967.983070138886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45967.983070138886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45967.983070138886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45967.983070138886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45967.983070138886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45967.983070138886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45967.983070138886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45967.983070138886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45967.983070138886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45967.983070138886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45967.983070138886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45967.983070138886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45967.983070138886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45967.983070138886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45967.983070138886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45967.983070138886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45967.983070138886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45967.983070138886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45967.983070138886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45967.983070138886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45967.983070138886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45967.983070138886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45967.983070138886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45967.983070138886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45967.983070138886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45967.983070138886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45967.983070138886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45967.983070138886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45967.983070138886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45967.983070138886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45967.983070138886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45967.983070138886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45967.983070138886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45967.983070138886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45967.983070138886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45967.983070138886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45967.983070138886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45967.983070138886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45967.983070138886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45967.983070138886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45967.983070138886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45967.983070138886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45967.983070138886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45967.983070138886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45967.983070138886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45967.983070138886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45967.983070138886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45967.983070138886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45967.983070138886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45967.983070138886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45967.983070138886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45967.983070138886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45967.983070138886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45967.983070138886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45967.983070138886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45967.983070138886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45967.983070138886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45967.983070138886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45967.983070138886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45967.983070138886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45967.983070138886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45967.983070138886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45967.983070138886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45967.983070138886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45967.983070138886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45967.983070138886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45967.983070138886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45967.983070138886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45967.983070138886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45967.983070138886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45967.983070138886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45967.983070138886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45967.983070138886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45967.983070138886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45967.983070138886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45967.983070138886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45967.983070138886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45967.983070138886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45967.983070138886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45967.983070138886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45967.983070138886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45967.983070138886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45967.983070138886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45967.983070138886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45967.983070138886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45967.983070138886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45967.983070138886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45967.983070138886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45967.983070138886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45967.983070138886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45967.983070138886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45967.983070138886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45967.983070138886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45967.983070138886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45967.983070138886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45967.983070138886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45967.983070138886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45967.983070138886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45967.983070138886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45967.983070138886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45967.983070138886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45967.983070138886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45967.983070138886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45967.983070138886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45967.983070138886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45967.983070138886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45967.983070138886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45967.983070138886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45967.983070138886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45967.983070138886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45967.983070138886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45967.983070138886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45967.983070138886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45967.983070138886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45967.983070138886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45967.983070138886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45967.983070138886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45967.983070138886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45967.983070138886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45967.983070138886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45967.983070138886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45967.983070138886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45967.983070138886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45967.983070138886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45967.983070138886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45967.983070138886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45967.983070138886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45967.983070138886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45967.983070138886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45967.983070138886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45967.983070138886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45967.983070138886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45967.983070138886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45967.983070138886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45967.983070138886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45967.983070138886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45967.983070138886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45967.983070138886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45967.983070138886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45967.983070138886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45967.983070138886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45967.983070138886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45967.983070138886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45967.983070138886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45967.983070138886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45967.983070138886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45967.983070138886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45967.983070138886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45967.983070138886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45967.983070138886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45967.983070138886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45967.983070138886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45967.983070138886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45967.983070138886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45967.983070138886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45967.983070138886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45967.983070138886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45967.983070138886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45967.983070138886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45967.983070138886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45967.983070138886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45967.983070138886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45967.983070138886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45967.983070138886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45967.983070138886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45967.983070138886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45967.983070138886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45967.983070138886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45967.983070138886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45967.983070138886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45967.983070138886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45967.983070138886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45967.983070138886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45967.983070138886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45967.983070138886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45967.983070138886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45967.983070138886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45967.983070138886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45967.983070138886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45967.983070138886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45967.983070138886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45967.983070138886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45967.983070138886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45967.983070138886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45967.983070138886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45967.983070138886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45967.983070138886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45967.983070138886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45967.983070138886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45967.983070138886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45967.983070138886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45967.983070138886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45967.983070138886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45967.983070138886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45967.983070138886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45967.983070138886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45967.983070138886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45967.983070138886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45967.983070138886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45967.983070138886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45967.983070138886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45967.983070138886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45967.983070138886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45967.983070138886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45967.983070138886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45967.983070138886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45967.983070138886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45967.983070138886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45967.983070138886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45967.983070138886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45967.983070138886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45967.983070138886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45967.983070138886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45967.983070138886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45967.983070138886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45967.983070138886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45967.983070138886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45967.983070138886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45967.983070138886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45967.983070138886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45967.983070138886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45967.983070138886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45967.983070138886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45967.983070138886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45967.983070138886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45967.983070138886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45967.983070138886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45967.983070138886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45967.983070138886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45967.983070138886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45967.983070138886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45967.983070138886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45967.983070138886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45967.983070138886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45967.983070138886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45967.983070138886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45967.983070138886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45967.983070138886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45967.983070138886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45967.983070138886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45967.983070138886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45967.983070138886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45967.983070138886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45967.983070138886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45967.983070138886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45967.983070138886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45967.983070138886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45967.983070138886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45967.983070138886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45967.983070138886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45967.983070138886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45967.983070138886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45967.983070138886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45967.983070138886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45967.983070138886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45967.983070138886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45967.983070138886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45967.983070138886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45967.983070138886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45967.983070138886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45967.983070138886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45967.983070138886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45967.983070138886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45967.983070138886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45967.983070138886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45967.983070138886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45967.983070138886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45967.983070138886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45967.983070138886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45967.983070138886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45967.983070138886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45967.983070138886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45967.983070138886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45967.983070138886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45967.983070138886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45967.983070138886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45967.983070138886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45967.983070138886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45967.983070138886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45967.983070138886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45967.983070138886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45967.983070138886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45967.983070138886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45967.983070138886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45967.983070138886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45967.983070138886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45967.983070138886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45967.983070138886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45967.983070138886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45967.983070138886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45967.983070138886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45967.983070138886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45967.983070138886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45967.983070138886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45967.983070138886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45967.983070138886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45967.983070138886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45967.983070138886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45967.983070138886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45967.983070138886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45967.983070138886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45967.983070138886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45967.983070138886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45967.983070138886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45967.983070138886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45967.983070138886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45967.983070138886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45967.983070138886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45967.983070138886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45967.983070138886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45967.983070138886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45967.983070138886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45967.983070138886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45967.983070138886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45967.983070138886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45967.983070138886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45967.983070138886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45967.983070138886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45967.983070138886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45967.983070138886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45967.983070138886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45967.983070138886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45967.983070138886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45967.983070138886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45967.983070138886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45967.983070138886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45967.983070138886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45967.983070138886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45967.983070138886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45967.983070138886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45967.983070138886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45967.983070138886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45967.983070138886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45967.983070138886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45967.983070138886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45967.983070138886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45967.983070138886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45967.983070138886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45967.983070138886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45967.983070138886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45967.983070138886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45967.983070138886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45967.983070138886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45967.983070138886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45967.983070138886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45967.983070138886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45967.983070138886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45967.983070138886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45967.983070138886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45967.983070138886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45967.983070138886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45967.983070138886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45967.983070138886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45967.983070138886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45967.983070138886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45967.983070138886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45967.983070138886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45967.983070138886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45967.983070138886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45967.983070138886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45967.983070138886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45967.983070138886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45967.983070138886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45967.983070138886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45967.983070138886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45967.983070138886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45967.983070138886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45967.983070138886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45967.983070138886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45967.983070138886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45967.983070138886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45967.983070138886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45967.983070138886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45967.983070138886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45967.983070138886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45967.983070138886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45967.983070138886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45967.983070138886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45967.983070138886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45967.983070138886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45967.983070138886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45967.983070138886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45967.983070138886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45967.983070138886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45967.983070138886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45967.983070138886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45967.983070138886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45967.983070138886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45967.983070138886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45967.983070138886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45967.983070138886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45967.983070138886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45967.983070138886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45967.983070138886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45967.983070138886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45967.983070138886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45967.983070138886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45967.983070138886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45967.983070138886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45967.983070138886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45967.983070138886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45967.983070138886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45967.983070138886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45967.983070138886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45967.983070138886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45967.983070138886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45967.983070138886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45967.983070138886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45967.983070138886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45967.983070138886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45967.983070138886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45967.983070138886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45967.983070138886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45967.983070138886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45967.983070138886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45967.983070138886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45967.983070138886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45967.983070138886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45967.983070138886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45967.983070138886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45967.983070138886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45967.983070138886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45967.983070138886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45967.983070138886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45967.983070138886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45967.983070138886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45967.983070138886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45967.983070138886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45967.983070138886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45967.983070138886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45967.983070138886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45967.983070138886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45967.983070138886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45967.983070138886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45967.983070138886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45967.983070138886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45967.983070138886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45967.983070138886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45967.983070138886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45967.983070138886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45967.983070138886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45967.983070138886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45967.983070138886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45967.983070138886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45967.983070138886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45967.983070138886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45967.983070138886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45967.983070138886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45967.983070138886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45967.983070138886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45967.983070138886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45967.983070138886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45967.983070138886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45967.983070138886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45967.983070138886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45967.983070138886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45967.983070138886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45967.983070138886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45967.983070138886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45967.983070138886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45967.983070138886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45967.983070138886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45967.983070138886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45967.983070138886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45967.983070138886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45967.983070138886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45967.983070138886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45967.983070138886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45967.983070138886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45967.983070138886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45967.983070138886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45967.983070138886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45967.983070138886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45967.983070138886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45967.983070138886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45967.983070138886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45967.983070138886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45967.983070138886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45967.983070138886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45967.983070138886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45967.983070138886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45967.983070138886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45967.983070138886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45967.983070138886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45967.983070138886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45967.983070138886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45967.983070138886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45967.983070138886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45967.983070138886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45967.983070138886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45967.983070138886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45967.983070138886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45967.983070138886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45967.983070138886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45967.983070138886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45967.983070138886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45967.983070138886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45967.983070138886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45967.983070138886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45967.983070138886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45967.983070138886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45967.983070138886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45967.983070138886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45967.983070138886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45967.983070138886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45967.983070138886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45967.983070138886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45967.983070138886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45967.983070138886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45967.983070138886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45967.983070138886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45967.983070138886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45967.983070138886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45967.983070138886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45967.983070138886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45967.983070138886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45967.983070138886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45967.983070138886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45967.983070138886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45967.983070138886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45967.983070138886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45967.983070138886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45967.983070138886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45967.983070138886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45967.983070138886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45967.983070138886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45967.983070138886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45967.983070138886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45967.983070138886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45967.983070138886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45967.983070138886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45967.983070138886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45967.983070138886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45967.983070138886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45967.983070138886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45967.983070138886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45967.983070138886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45967.983070138886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45967.983070138886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45967.983070138886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45967.983070138886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45967.983070138886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45967.983070138886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45967.983070138886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45967.983070138886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45967.983070138886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45967.983070138886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45967.983070138886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45967.983070138886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45967.983070138886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45967.983070138886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45967.983070138886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45967.983070138886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45967.983070138886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45967.983070138886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45967.983070138886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45967.983070138886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45967.983070138886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45967.983070138886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45967.983070138886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45967.983070138886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45967.983070138886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45967.983070138886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45967.983070138886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45967.983070138886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45967.983070138886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45967.983070138886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45967.983070138886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45967.983070138886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45967.983070138886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45967.983070138886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45967.983070138886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264.50235254628933</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45967.983070138886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45967.983070138886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45967.983070138886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45967.983070138886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45967.983070138886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45967.983070138886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45967.983070138886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45967.983070138886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45967.983070138886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45967.983070138886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45967.983070138886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45967.983070138886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45967.983070138886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45967.983070138886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45967.983070138886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45967.983070138886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45967.983070138886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45967.983070138886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45967.983070138886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45967.983070138886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45967.983070138886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45967.983070138886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45967.983070138886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45967.983070138886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45967.983070138886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45967.983070138886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45967.983070138886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45967.983070138886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45967.983070138886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45967.983070138886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45967.983070138886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45967.983070138886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45967.983070138886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45967.983070138886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45967.983070138886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45967.983070138886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45967.983070138886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45967.983070138886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45967.983070138886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45967.983070138886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45967.983070138886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45967.983070138886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45967.983070138886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45967.983070138886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45967.983070138886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45967.983070138886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45967.983070138886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45967.983070138886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45967.983070138886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45967.983070138886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45967.983070138886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45967.983070138886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45967.983070138886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45967.983070138886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45967.983070138886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45967.983070138886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45967.983070138886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45967.983070138886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45967.983070138886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45967.983070138886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45967.983070138886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45967.983070138886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45967.983070138886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45967.983070138886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45967.983070138886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45967.983070138886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45967.983070138886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45967.983070138886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45967.983070138886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45967.983070138886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45967.983070138886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45967.983070138886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45967.983070138886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45967.983070138886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45967.983070138886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45967.983070138886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45967.983070138886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45967.983070138886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45967.983070138886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45967.983070138886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45967.983070138886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45967.983070138886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45967.983070138886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45967.983070138886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45967.983070138886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45967.983070138886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45967.983070138886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45967.983070138886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45967.983070138886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45967.983070138886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45967.983070138886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45967.983070138886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45967.983070138886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45967.983070138886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45967.983070138886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45967.983070138886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45967.983070138886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45967.983070138886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45967.983070138886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45967.983070138886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45967.983070138886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45967.983070138886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45967.983070138886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45967.983070138886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45967.983070138886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45967.983070138886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45967.983070138886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45967.983070138886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45967.983070138886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45967.983070138886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45967.983070138886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45967.983070138886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45967.983070138886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45967.983070138886</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45967.983070138886</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76.151009953697212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41.794192824068887</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19.321959027773119</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0.14251458332728362</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45967.983070138886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45967.983070138886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45967.983070138886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45967.983070138886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45967.983070138886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45967.983070138886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45967.983070138886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45967.983070138886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45967.983070138886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45967.983070138886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45967.983070138886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45967.983070138886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45967.983070138886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45967.983070138886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45967.983070138886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45967.983070138886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45967.983070138886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45967.983070138886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45967.983070138886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45967.983070138886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45967.983070138886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45967.983070138886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45967.983070138886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45967.983070138886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45967.983070138886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45967.983070138886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45967.983070138886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45967.983070138886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45967.983070138886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45967.983070138886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45967.983070138886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45967.983070138886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45967.983070138886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45967.983070138886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45967.983070138886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45967.983070138886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45967.983070138886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45967.983070138886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45967.983070138886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45967.983070138886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45967.983070138886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45967.983070138886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45967.983070138886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45967.983070138886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45967.983070138886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45967.983070138886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45967.983070138886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45967.983070138886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45967.983070138886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45967.983070138886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45967.983070138886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45967.983070138886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45967.983070138886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45967.983070138886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45967.983070138886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45967.983070138886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45967.983070138886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45967.983070138886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45967.983070138886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45967.983070138886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45967.983070138886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45967.983070138886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45967.983070138886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45967.983070138886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45967.983070138886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45967.983070138886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45967.983070138886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45967.983070138886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45967.983070138886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45967.983070138886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45967.983070138886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45967.983070138886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45967.983070138886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45967.983070138886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45967.983070138886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45967.983070138886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45967.983070138886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45967.983070138886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45967.983070138886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45967.983070138886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45967.983070138886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45967.983070138886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45967.983070138886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45967.983070138886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45967.983070138886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45967.983070138886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45967.983070138886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45967.983070138886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45967.983070138886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45967.983070138886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45967.983070138886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45967.983070138886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45967.983070138886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45967.983070138886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45967.983070138886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45967.983070138886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45967.983070138886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45967.983070138886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45967.983070138886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45967.983070138886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45967.983070138886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45967.983070138886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45967.983070138886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45967.983070138886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45967.983070138886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45967.983070138886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45967.983070138886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45967.983070138886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45967.983070138886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45967.983070138886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45967.983070138886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45967.983070138886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45967.983070138886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45967.983070138886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45967.983070138886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45967.983070138886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45967.983070138886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45967.983070138886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45967.983070138886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45967.983070138886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45967.983070138886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45967.983070138886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45967.983070138886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45967.983070138886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45967.983070138886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45967.983070138886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45967.983070138886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45967.983070138886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45967.983070138886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45967.983070138886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45967.983070138886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45967.983070138886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45967.983070138886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45967.983070138886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45967.983070138886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45967.983070138886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45967.983070138886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45967.983070138886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45967.983070138886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45967.983070138886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45967.983070138886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45967.983070138886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45967.983070138886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45967.983070138886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45967.983070138886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45967.983070138886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45967.983070138886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45967.983070138886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45967.983070138886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45967.983070138886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45967.983070138886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45967.983070138886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45967.983070138886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45967.983070138886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45967.983070138886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45967.983070138886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45967.983070138886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45967.983070138886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45967.983070138886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45967.983070138886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45967.983070138886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45967.983070138886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45967.983070138886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45967.983070138886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45967.983070138886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45967.983070138886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45967.983070138886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45967.983070138886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45967.983070138886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45967.983070138886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45967.983070138886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45967.983070138886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45967.983070138886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45967.983070138886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45967.983070138886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45967.983070138886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45967.983070138886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45967.983070138886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45967.983070138886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45967.983070138886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45967.983070138886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45967.983070138886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45967.983070138886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45967.983070138886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45967.983070138886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45967.983070138886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45967.983070138886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45967.983070138886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45967.983070138886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45967.983070138886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45967.983070138886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45967.983070138886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45967.983070138886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45967.983070138886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45967.983070138886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45967.983070138886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45967.983070138886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45967.983070138886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45967.983070138886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45967.983070138886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45967.983070138886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45967.983070138886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45967.983070138886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45967.983070138886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45967.983070138886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45967.983070138886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45967.983070138886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45967.983070138886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45967.983070138886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45967.983070138886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45967.983070138886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45967.983070138886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45967.983070138886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45967.983070138886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45967.983070138886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45967.983070138886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45967.983070138886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45967.983070138886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45967.983070138886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45967.983070138886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45967.983070138886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45967.983070138886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45967.983070138886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45967.983070138886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45967.983070138886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45967.983070138886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45967.983070138886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45967.983070138886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45967.983070138886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45967.983070138886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45967.983070138886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45967.983070138886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45967.983070138886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45967.983070138886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45967.983070138886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45967.983070138886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45967.983070138886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45967.983070138886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45967.983070138886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45967.983070138886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45967.983070138886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45967.983070138886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45967.983070138886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45967.983070138886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45967.983070138886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45967.983070138886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45967.983070138886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45967.983070138886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45967.983070138886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45967.983070138886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45967.983070138886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45967.983070138886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45967.983070138886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45967.983070138886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45967.983070138886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45967.983070138886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45967.983070138886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45967.983070138886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45967.983070138886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45967.983070138886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45967.983070138886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45967.983070138886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45967.983070138886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45967.983070138886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45967.983070138886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45967.983070138886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45967.983070138886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45967.983070138886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45967.983070138886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45967.983070138886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45967.983070138886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45967.983070138886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45967.983070138886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45967.983070138886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45967.983070138886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45967.983070138886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45967.983070138886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45967.983070138886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45967.983070138886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45967.983070138886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45967.983070138886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45967.983070138886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45967.983070138886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45967.983070138886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45967.983070138886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45967.983070138886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45967.983070138886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34804</v>
      </c>
      <c r="E2" s="61" t="s">
        <v>39021</v>
      </c>
      <c r="F2" s="148">
        <v>45967.979791666665</v>
      </c>
      <c r="G2" s="149">
        <f ca="1">IFERROR(NOW()-F2,"-")</f>
        <v>3.2784722206997685E-3</v>
      </c>
      <c r="H2" s="150">
        <v>45967.974108796298</v>
      </c>
      <c r="I2" s="86" t="str">
        <f>IFERROR(VLOOKUP(D2,DB!A:F,6,0),"")</f>
        <v>SCECO</v>
      </c>
      <c r="J2" s="61" t="str">
        <f>IFERROR(VLOOKUP(D2,DB!A:G,7,0),"")</f>
        <v>Vandalized</v>
      </c>
      <c r="K2" s="151" t="s">
        <v>39119</v>
      </c>
      <c r="L2" s="152" t="str">
        <f>IFERROR(VLOOKUP(D2,DB!A:I,9,0),"")</f>
        <v>Latis</v>
      </c>
    </row>
    <row r="3" spans="1:12" ht="31.5" customHeight="1">
      <c r="A3" s="86" t="s">
        <v>39120</v>
      </c>
      <c r="B3" s="61" t="str">
        <f>IFERROR(VLOOKUP(D3,DB!A:K,11,0),"")</f>
        <v>R6</v>
      </c>
      <c r="C3" s="61">
        <v>1</v>
      </c>
      <c r="D3" s="61" t="s">
        <v>34668</v>
      </c>
      <c r="E3" s="61" t="s">
        <v>39021</v>
      </c>
      <c r="F3" s="148">
        <v>45967.979733796295</v>
      </c>
      <c r="G3" s="149">
        <f ca="1">IFERROR(NOW()-F3,"-")</f>
        <v>3.3363425900461152E-3</v>
      </c>
      <c r="H3" s="150">
        <v>45967.974120370367</v>
      </c>
      <c r="I3" s="86" t="str">
        <f>IFERROR(VLOOKUP(D3,DB!A:F,6,0),"")</f>
        <v>SCECO</v>
      </c>
      <c r="J3" s="61" t="str">
        <f>IFERROR(VLOOKUP(D3,DB!A:G,7,0),"")</f>
        <v>Vandalized</v>
      </c>
      <c r="K3" s="151"/>
      <c r="L3" s="152" t="str">
        <f>IFERROR(VLOOKUP(D3,DB!A:I,9,0),"")</f>
        <v>Latis</v>
      </c>
    </row>
    <row r="4" spans="1:12" ht="31.5" customHeight="1">
      <c r="A4" s="86"/>
      <c r="B4" s="61" t="str">
        <f>IFERROR(VLOOKUP(D4,DB!A:K,11,0),"")</f>
        <v/>
      </c>
      <c r="C4" s="61"/>
      <c r="D4" s="61"/>
      <c r="E4" s="61"/>
      <c r="F4" s="148"/>
      <c r="G4" s="149">
        <f ca="1">IFERROR(NOW()-F4,"-")</f>
        <v>45967.983070138886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45967.983070138886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45967.983070138886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45967.983070138886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45967.983070138886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45967.983070138886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45967.983070138886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45967.983070138886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45967.983070138886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45967.983070138886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45967.983070138886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45967.983070138886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45967.983070138886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45967.983070138886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45967.983070138886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45967.983070138886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45967.983070138886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45967.983070138886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45967.983070138886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45967.983070138886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45967.983070138886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45967.983070138886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45967.983070138886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45967.983070138886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45967.983070138886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45967.983070138886</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