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93" documentId="120_S{2AC9BD13-BADA-5192-A53E-5A8FF88502F6}" xr6:coauthVersionLast="47" xr6:coauthVersionMax="47" xr10:uidLastSave="{C75E1137-F970-4059-ACB7-04E920802E12}"/>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<sst xmlns="http://schemas.openxmlformats.org/spreadsheetml/2006/main" count="181527" uniqueCount="39139">
  <si>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</si>
  <si>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</si>
  <si>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</si>
  <si>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</si>
  <si>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</si>
  <si>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</si>
  <si>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</si>
  <si>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</si>
  <si>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</si>
  <si>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</si>
  <si>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</si>
  <si>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</si>
  <si>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</si>
  <si>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</si>
  <si>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</si>
  <si>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</si>
  <si>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</si>
  <si>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</si>
  <si>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</si>
  <si>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</si>
  <si>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</si>
  <si>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</si>
  <si>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</si>
  <si>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</si>
  <si>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</si>
  <si>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</si>
  <si>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</si>
  <si>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</si>
  <si>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</si>
  <si>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</si>
  <si>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</si>
  <si>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</si>
  <si>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</si>
  <si>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</si>
  <si>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</si>
  <si>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</si>
  <si>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</si>
  <si>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</si>
  <si>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</si>
  <si>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</si>
  <si>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</si>
  <si>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</si>
  <si>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</si>
  <si>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</si>
  <si>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</si>
  <si>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</si>
  <si>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</si>
  <si>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</si>
  <si>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</si>
  <si>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</si>
  <si>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</si>
  <si>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</si>
  <si>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</si>
  <si>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</si>
  <si>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</si>
  <si>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</si>
  <si>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</si>
  <si>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</si>
  <si>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</si>
  <si>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</si>
  <si>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</si>
  <si>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</si>
  <si>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</si>
  <si>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</si>
  <si>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</si>
  <si>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</si>
  <si>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</si>
  <si>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</si>
  <si>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</si>
  <si>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</si>
  <si>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</si>
  <si>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</si>
  <si>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</si>
  <si>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</si>
  <si>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</si>
  <si>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</si>
  <si>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</si>
  <si>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</si>
  <si>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</si>
  <si>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</si>
  <si>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</si>
  <si>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</si>
  <si>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</si>
  <si>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</si>
  <si>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</si>
  <si>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</si>
  <si>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</si>
  <si>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</si>
  <si>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</si>
  <si>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</si>
  <si>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</si>
  <si>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</si>
  <si>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</si>
  <si>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</si>
  <si>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</si>
  <si>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</si>
  <si>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</si>
  <si>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</si>
  <si>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</si>
  <si>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</si>
  <si>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</si>
  <si>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</si>
  <si>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</si>
  <si>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</si>
  <si>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</si>
  <si>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</si>
  <si>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</si>
  <si>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</si>
  <si>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</si>
  <si>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</si>
  <si>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</si>
  <si>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</si>
  <si>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</si>
  <si>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</si>
  <si>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</si>
  <si>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</si>
  <si>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</si>
  <si>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</si>
  <si>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</si>
  <si>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</si>
  <si>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</si>
  <si>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</si>
  <si>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</si>
  <si>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</si>
  <si>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</si>
  <si>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</si>
  <si>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</si>
  <si>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</si>
  <si>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</si>
  <si>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</si>
  <si>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</si>
  <si>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</si>
  <si>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</si>
  <si>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</si>
  <si>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</si>
  <si>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</si>
  <si>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</si>
  <si>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</si>
  <si>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</si>
  <si>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</si>
  <si>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</si>
  <si>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</si>
  <si>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</si>
  <si>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</si>
  <si>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</si>
  <si>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</si>
  <si>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</si>
  <si>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</si>
  <si>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</si>
  <si>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</si>
  <si>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</si>
  <si>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</si>
  <si>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</si>
  <si>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</si>
  <si>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</si>
  <si>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</si>
  <si>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</si>
  <si>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</si>
  <si>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</si>
  <si>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</si>
  <si>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</si>
  <si>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</si>
  <si>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</si>
  <si>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</si>
  <si>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</si>
  <si>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</si>
  <si>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</si>
  <si>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</si>
  <si>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</si>
  <si>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</si>
  <si>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</si>
  <si>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</si>
  <si>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</si>
  <si>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</si>
  <si>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</si>
  <si>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</si>
  <si>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</si>
  <si>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</si>
  <si>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</si>
  <si>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</si>
  <si>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</si>
  <si>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</si>
  <si>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</si>
  <si>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</si>
  <si>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</si>
  <si>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</si>
  <si>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</si>
  <si>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</si>
  <si>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</si>
  <si>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</si>
  <si>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</si>
  <si>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</si>
  <si>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</si>
  <si>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</si>
  <si>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</si>
  <si>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</si>
  <si>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</si>
  <si>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</si>
  <si>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</si>
  <si>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</si>
  <si>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</si>
  <si>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</si>
  <si>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</si>
  <si>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</si>
  <si>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</si>
  <si>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</si>
  <si>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</si>
  <si>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</si>
  <si>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</si>
  <si>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</si>
  <si>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</si>
  <si>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</si>
  <si>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</si>
  <si>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</si>
  <si>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</si>
  <si>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</si>
  <si>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</si>
  <si>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</si>
  <si>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</si>
  <si>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</si>
  <si>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</si>
  <si>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</si>
  <si>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</si>
  <si>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</si>
  <si>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</si>
  <si>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</si>
  <si>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</si>
  <si>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</si>
  <si>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</si>
  <si>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</si>
  <si>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</si>
  <si>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</si>
  <si>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</si>
  <si>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</si>
  <si>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</si>
  <si>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</si>
  <si>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</si>
  <si>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</si>
  <si>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</si>
  <si>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</si>
  <si>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</si>
  <si>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</si>
  <si>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</si>
  <si>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</si>
  <si>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</si>
  <si>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</si>
  <si>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</si>
  <si>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</si>
  <si>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</si>
  <si>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</si>
  <si>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</si>
  <si>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</si>
  <si>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</si>
  <si>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</si>
  <si>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</si>
  <si>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</si>
  <si>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</si>
  <si>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</si>
  <si>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</si>
  <si>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</si>
  <si>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</si>
  <si>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</si>
  <si>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</si>
  <si>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</si>
  <si>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</si>
  <si>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</si>
  <si>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</si>
  <si>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</si>
  <si>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</si>
  <si>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</si>
  <si>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</si>
  <si>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</si>
  <si>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</si>
  <si>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</si>
  <si>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</si>
  <si>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</si>
  <si>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</si>
  <si>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</si>
  <si>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</si>
  <si>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</si>
  <si>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</si>
  <si>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</si>
  <si>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</si>
  <si>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</si>
  <si>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</si>
  <si>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</si>
  <si>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</si>
  <si>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</si>
  <si>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</si>
  <si>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</si>
  <si>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</si>
  <si>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</si>
  <si>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</si>
  <si>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</si>
  <si>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</si>
  <si>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</si>
  <si>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</si>
  <si>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</si>
  <si>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</si>
  <si>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</si>
  <si>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</si>
  <si>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</si>
  <si>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</si>
  <si>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</si>
  <si>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</si>
  <si>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</si>
  <si>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</si>
  <si>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</si>
  <si>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</si>
  <si>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</si>
  <si>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</si>
  <si>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</si>
  <si>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</si>
  <si>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</si>
  <si>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</si>
  <si>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</si>
  <si>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</si>
  <si>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</si>
  <si>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</si>
  <si>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</si>
  <si>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</si>
  <si>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</si>
  <si>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</si>
  <si>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</si>
  <si>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</si>
  <si>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</si>
  <si>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</si>
  <si>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</si>
  <si>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</si>
  <si>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</si>
  <si>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</si>
  <si>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</si>
  <si>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</si>
  <si>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</si>
  <si>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</si>
  <si>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</si>
  <si>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</si>
  <si>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</si>
  <si>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</si>
  <si>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</si>
  <si>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</si>
  <si>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</si>
  <si>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</si>
  <si>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</si>
  <si>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</si>
  <si>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</si>
  <si>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</si>
  <si>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</si>
  <si>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</si>
  <si>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</si>
  <si>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</si>
  <si>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</si>
  <si>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</si>
  <si>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</si>
  <si>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</si>
  <si>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</si>
  <si>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</si>
  <si>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</si>
  <si>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</si>
  <si>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</si>
  <si>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</si>
  <si>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</si>
  <si>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</si>
  <si>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</si>
  <si>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</si>
  <si>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</si>
  <si>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</si>
  <si>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</si>
  <si>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</si>
  <si>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</si>
  <si>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</si>
  <si>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</si>
  <si>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</si>
  <si>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</si>
  <si>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</si>
  <si>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</si>
  <si>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</si>
  <si>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</si>
  <si>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</si>
  <si>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</si>
  <si>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</si>
  <si>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</si>
  <si>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</si>
  <si>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</si>
  <si>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</si>
  <si>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</si>
  <si>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</si>
  <si>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</si>
  <si>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</si>
  <si>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</si>
  <si>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</si>
  <si>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</si>
  <si>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</si>
  <si>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</si>
  <si>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</si>
  <si>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</si>
  <si>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</si>
  <si>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</si>
  <si>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</si>
  <si>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</si>
  <si>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</si>
  <si>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</si>
  <si>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</si>
  <si>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</si>
  <si>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</si>
  <si>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</si>
  <si>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</si>
  <si>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</si>
  <si>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</si>
  <si>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</si>
  <si>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</si>
  <si>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</si>
  <si>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</si>
  <si>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</si>
  <si>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</si>
  <si>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</si>
  <si>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</si>
  <si>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</si>
  <si>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</si>
  <si>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</si>
  <si>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</si>
  <si>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</si>
  <si>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</si>
  <si>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</si>
  <si>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</si>
  <si>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</si>
  <si>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</si>
  <si>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</si>
  <si>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</si>
  <si>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</si>
  <si>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</si>
  <si>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</si>
  <si>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</si>
  <si>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</si>
  <si>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</si>
  <si>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</si>
  <si>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</si>
  <si>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</si>
  <si>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</si>
  <si>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</si>
  <si>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</si>
  <si>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</si>
  <si>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</si>
  <si>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</si>
  <si>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</si>
  <si>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</si>
  <si>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</si>
  <si>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</si>
  <si>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</si>
  <si>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</si>
  <si>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</si>
  <si>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</si>
  <si>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</si>
  <si>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</si>
  <si>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</si>
  <si>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</si>
  <si>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</si>
  <si>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</si>
  <si>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</si>
  <si>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</si>
  <si>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</si>
  <si>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</si>
  <si>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</si>
  <si>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</si>
  <si>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</si>
  <si>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</si>
  <si>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</si>
  <si>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</si>
  <si>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</si>
  <si>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</si>
  <si>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</si>
  <si>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</si>
  <si>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</si>
  <si>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</si>
  <si>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</si>
  <si>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</si>
  <si>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</si>
  <si>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</si>
  <si>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</si>
  <si>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</si>
  <si>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</si>
  <si>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</si>
  <si>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</si>
  <si>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</si>
  <si>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</si>
  <si>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</si>
  <si>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</si>
  <si>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</si>
  <si>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</si>
  <si>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</si>
  <si>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</si>
  <si>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</si>
  <si>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</si>
  <si>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</si>
  <si>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</si>
  <si>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</si>
  <si>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</si>
  <si>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</si>
  <si>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</si>
  <si>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</si>
  <si>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</si>
  <si>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</si>
  <si>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</si>
  <si>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</si>
  <si>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</si>
  <si>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</si>
  <si>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</si>
  <si>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</si>
  <si>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</si>
  <si>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</si>
  <si>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</si>
  <si>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</si>
  <si>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</si>
  <si>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</si>
  <si>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</si>
  <si>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</si>
  <si>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</si>
  <si>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</si>
  <si>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</si>
  <si>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</si>
  <si>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</si>
  <si>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</si>
  <si>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</si>
  <si>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</si>
  <si>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</si>
  <si>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</si>
  <si>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</si>
  <si>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</si>
  <si>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</si>
  <si>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</si>
  <si>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</si>
  <si>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</si>
  <si>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</si>
  <si>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</si>
  <si>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</si>
  <si>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</si>
  <si>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</si>
  <si>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</si>
  <si>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</si>
  <si>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</si>
  <si>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</si>
  <si>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</si>
  <si>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</si>
  <si>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</si>
  <si>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</si>
  <si>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</si>
  <si>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</si>
  <si>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</si>
  <si>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</si>
  <si>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</si>
  <si>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</si>
  <si>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</si>
  <si>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</si>
  <si>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</si>
  <si>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</si>
  <si>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</si>
  <si>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</si>
  <si>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</si>
  <si>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</si>
  <si>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</si>
  <si>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</si>
  <si>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</si>
  <si>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</si>
  <si>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</si>
  <si>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</si>
  <si>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</si>
  <si>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</si>
  <si>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</si>
  <si>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</si>
  <si>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</si>
  <si>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</si>
  <si>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</si>
  <si>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</si>
  <si>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</si>
  <si>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</si>
  <si>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</si>
  <si>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</si>
  <si>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</si>
  <si>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</si>
  <si>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</si>
  <si>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</si>
  <si>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</si>
  <si>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</si>
  <si>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</si>
  <si>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</si>
  <si>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</si>
  <si>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</si>
  <si>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</si>
  <si>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</si>
  <si>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</si>
  <si>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</si>
  <si>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</si>
  <si>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</si>
  <si>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</si>
  <si>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</si>
  <si>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</si>
  <si>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</si>
  <si>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</si>
  <si>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</si>
  <si>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</si>
  <si>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</si>
  <si>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</si>
  <si>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</si>
  <si>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</si>
  <si>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</si>
  <si>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</si>
  <si>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</si>
  <si>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</si>
  <si>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</si>
  <si>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</si>
  <si>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</si>
  <si>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</si>
  <si>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</si>
  <si>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</si>
  <si>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</si>
  <si>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</si>
  <si>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</si>
  <si>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</si>
  <si>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</si>
  <si>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</si>
  <si>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</si>
  <si>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</si>
  <si>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</si>
  <si>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</si>
  <si>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</si>
  <si>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</si>
  <si>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</si>
  <si>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</si>
  <si>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</si>
  <si>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</si>
  <si>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</si>
  <si>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</si>
  <si>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</si>
  <si>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</si>
  <si>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</si>
  <si>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</si>
  <si>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</si>
  <si>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</si>
  <si>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</si>
  <si>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</si>
  <si>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</si>
  <si>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</si>
  <si>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</si>
  <si>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</si>
  <si>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</si>
  <si>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</si>
  <si>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</si>
  <si>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</si>
  <si>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</si>
  <si>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</si>
  <si>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</si>
  <si>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</si>
  <si>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</si>
  <si>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</si>
  <si>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</si>
  <si>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</si>
  <si>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</si>
  <si>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</si>
  <si>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</si>
  <si>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</si>
  <si>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</si>
  <si>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</si>
  <si>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</si>
  <si>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</si>
  <si>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</si>
  <si>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</si>
  <si>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</si>
  <si>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</si>
  <si>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</si>
  <si>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</si>
  <si>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</si>
  <si>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</si>
  <si>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</si>
  <si>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</si>
  <si>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</si>
  <si>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</si>
  <si>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</si>
  <si>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</si>
  <si>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</si>
  <si>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</si>
  <si>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</si>
  <si>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</si>
  <si>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</si>
  <si>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</si>
  <si>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</si>
  <si>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</si>
  <si>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</si>
  <si>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</si>
  <si>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</si>
  <si>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</si>
  <si>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</si>
  <si>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</si>
  <si>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</si>
  <si>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</si>
  <si>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</si>
  <si>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</si>
  <si>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</si>
  <si>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</si>
  <si>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</si>
  <si>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</si>
  <si>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</si>
  <si>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</si>
  <si>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</si>
  <si>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</si>
  <si>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</si>
  <si>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</si>
  <si>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</si>
  <si>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</si>
  <si>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</si>
  <si>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</si>
  <si>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</si>
  <si>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</si>
  <si>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</si>
  <si>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</si>
  <si>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</si>
  <si>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</si>
  <si>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</si>
  <si>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</si>
  <si>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</si>
  <si>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</si>
  <si>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</si>
  <si>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</si>
  <si>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</si>
  <si>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</si>
  <si>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</si>
  <si>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</si>
  <si>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</si>
  <si>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</si>
  <si>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</si>
  <si>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</si>
  <si>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</si>
  <si>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</si>
  <si>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</si>
  <si>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</si>
  <si>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</si>
  <si>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</si>
  <si>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</si>
  <si>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</si>
  <si>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</si>
  <si>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</si>
  <si>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</si>
  <si>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</si>
  <si>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</si>
  <si>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</si>
  <si>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</si>
  <si>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</si>
  <si>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</si>
  <si>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</si>
  <si>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</si>
  <si>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</si>
  <si>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</si>
  <si>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</si>
  <si>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</si>
  <si>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</si>
  <si>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</si>
  <si>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</si>
  <si>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</si>
  <si>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</si>
  <si>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</si>
  <si>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</si>
  <si>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</si>
  <si>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</si>
  <si>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</si>
  <si>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</si>
  <si>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</si>
  <si>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</si>
  <si>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</si>
  <si>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</si>
  <si>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</si>
  <si>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</si>
  <si>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</si>
  <si>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</si>
  <si>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</si>
  <si>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</si>
  <si>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</si>
  <si>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</si>
  <si>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</si>
  <si>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</si>
  <si>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</si>
  <si>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</si>
  <si>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</si>
  <si>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</si>
  <si>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</si>
  <si>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</si>
  <si>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</si>
  <si>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</si>
  <si>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</si>
  <si>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</si>
  <si>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</si>
  <si>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</si>
  <si>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</si>
  <si>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</si>
  <si>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</si>
  <si>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</si>
  <si>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</si>
  <si>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</si>
  <si>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</si>
  <si>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</si>
  <si>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</si>
  <si>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</si>
  <si>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</si>
  <si>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</si>
  <si>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</si>
  <si>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</si>
  <si>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</si>
  <si>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</si>
  <si>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</si>
  <si>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</si>
  <si>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</si>
  <si>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</si>
  <si>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</si>
  <si>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</si>
  <si>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</si>
  <si>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</si>
  <si>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</si>
  <si>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</si>
  <si>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</si>
  <si>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</si>
  <si>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</si>
  <si>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</si>
  <si>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</si>
  <si>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</si>
  <si>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</si>
  <si>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</si>
  <si>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</si>
  <si>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</si>
  <si>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</si>
  <si>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</si>
  <si>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</si>
  <si>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</si>
  <si>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</si>
  <si>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</si>
  <si>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</si>
  <si>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</si>
  <si>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</si>
  <si>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</si>
  <si>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</si>
  <si>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</si>
  <si>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</si>
  <si>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</si>
  <si>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</si>
  <si>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</si>
  <si>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</si>
  <si>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</si>
  <si>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</si>
  <si>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</si>
  <si>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</si>
  <si>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</si>
  <si>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</si>
  <si>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</si>
  <si>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</si>
  <si>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</si>
  <si>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</si>
  <si>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</si>
  <si>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</si>
  <si>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</si>
  <si>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</si>
  <si>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</si>
  <si>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</si>
  <si>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</si>
  <si>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</si>
  <si>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</si>
  <si>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</si>
  <si>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</si>
  <si>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</si>
  <si>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</si>
  <si>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</si>
  <si>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</si>
  <si>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</si>
  <si>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</si>
  <si>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</si>
  <si>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</si>
  <si>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</si>
  <si>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</si>
  <si>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</si>
  <si>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</si>
  <si>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</si>
  <si>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</si>
  <si>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</si>
  <si>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</si>
  <si>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</si>
  <si>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</si>
  <si>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</si>
  <si>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</si>
  <si>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</si>
  <si>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</si>
  <si>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</si>
  <si>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</si>
  <si>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</si>
  <si>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</si>
  <si>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</si>
  <si>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</si>
  <si>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</si>
  <si>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</si>
  <si>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</si>
  <si>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</si>
  <si>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</si>
  <si>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</si>
  <si>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</si>
  <si>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</si>
  <si>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</si>
  <si>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</si>
  <si>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</si>
  <si>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</si>
  <si>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</si>
  <si>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</si>
  <si>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</si>
  <si>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</si>
  <si>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</si>
  <si>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</si>
  <si>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</si>
  <si>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</si>
  <si>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</si>
  <si>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</si>
  <si>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</si>
  <si>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</si>
  <si>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</si>
  <si>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</si>
  <si>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</si>
  <si>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</si>
  <si>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</si>
  <si>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</si>
  <si>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</si>
  <si>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</si>
  <si>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</si>
  <si>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</si>
  <si>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</si>
  <si>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</si>
  <si>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</si>
  <si>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</si>
  <si>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</si>
  <si>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</si>
  <si>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</si>
  <si>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</si>
  <si>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</si>
  <si>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</si>
  <si>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</si>
  <si>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</si>
  <si>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</si>
  <si>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</si>
  <si>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</si>
  <si>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</si>
  <si>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</si>
  <si>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</si>
  <si>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</si>
  <si>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</si>
  <si>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</si>
  <si>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</si>
  <si>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</si>
  <si>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</si>
  <si>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</si>
  <si>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</si>
  <si>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</si>
  <si>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</si>
  <si>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</si>
  <si>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</si>
  <si>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</si>
  <si>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</si>
  <si>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</si>
  <si>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</si>
  <si>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</si>
  <si>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</si>
  <si>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</si>
  <si>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</si>
  <si>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</si>
  <si>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</si>
  <si>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</si>
  <si>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</si>
  <si>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</si>
  <si>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</si>
  <si>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</si>
  <si>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</si>
  <si>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</si>
  <si>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</si>
  <si>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</si>
  <si>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</si>
  <si>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</si>
  <si>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</si>
  <si>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</si>
  <si>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</si>
  <si>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</si>
  <si>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</si>
  <si>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</si>
  <si>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</si>
  <si>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</si>
  <si>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</si>
  <si>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</si>
  <si>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</si>
  <si>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</si>
  <si>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</si>
  <si>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</si>
  <si>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</si>
  <si>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</si>
  <si>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</si>
  <si>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</si>
  <si>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</si>
  <si>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</si>
  <si>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</si>
  <si>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</si>
  <si>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</si>
  <si>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</si>
  <si>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</si>
  <si>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</si>
  <si>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</si>
  <si>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</si>
  <si>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</si>
  <si>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</si>
  <si>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</si>
  <si>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</si>
  <si>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</si>
  <si>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</si>
  <si>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</si>
  <si>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</si>
  <si>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</si>
  <si>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</si>
  <si>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</si>
  <si>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</si>
  <si>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</si>
  <si>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</si>
  <si>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</si>
  <si>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</si>
  <si>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</si>
  <si>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</si>
  <si>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</si>
  <si>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</si>
  <si>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</si>
  <si>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</si>
  <si>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</si>
  <si>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</si>
  <si>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</si>
  <si>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</si>
  <si>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</si>
  <si>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</si>
  <si>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</si>
  <si>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</si>
  <si>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</si>
  <si>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</si>
  <si>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</si>
  <si>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</si>
  <si>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</si>
  <si>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</si>
  <si>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</si>
  <si>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</si>
  <si>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</si>
  <si>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</si>
  <si>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</si>
  <si>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</si>
  <si>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</si>
  <si>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</si>
  <si>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</si>
  <si>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</si>
  <si>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</si>
  <si>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</si>
  <si>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</si>
  <si>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</si>
  <si>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</si>
  <si>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</si>
  <si>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</si>
  <si>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</si>
  <si>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</si>
  <si>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</si>
  <si>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</si>
  <si>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</si>
  <si>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</si>
  <si>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</si>
  <si>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</si>
  <si>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</si>
  <si>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</si>
  <si>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</si>
  <si>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</si>
  <si>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</si>
  <si>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</si>
  <si>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</si>
  <si>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</si>
  <si>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</si>
  <si>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</si>
  <si>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</si>
  <si>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</si>
  <si>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</si>
  <si>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</si>
  <si>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</si>
  <si>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</si>
  <si>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</si>
  <si>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</si>
  <si>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</si>
  <si>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</si>
  <si>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</si>
  <si>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</si>
  <si>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</si>
  <si>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</si>
  <si>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</si>
  <si>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</si>
  <si>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</si>
  <si>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</si>
  <si>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</si>
  <si>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</si>
  <si>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</si>
  <si>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</si>
  <si>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</si>
  <si>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</si>
  <si>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</si>
  <si>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</si>
  <si>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</si>
  <si>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</si>
  <si>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</si>
  <si>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</si>
  <si>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</si>
  <si>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</si>
  <si>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</si>
  <si>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</si>
  <si>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</si>
  <si>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</si>
  <si>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</si>
  <si>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</si>
  <si>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</si>
  <si>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</si>
  <si>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</si>
  <si>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</si>
  <si>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</si>
  <si>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</si>
  <si>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</si>
  <si>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</si>
  <si>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</si>
  <si>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</si>
  <si>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</si>
  <si>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</si>
  <si>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</si>
  <si>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</si>
  <si>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</si>
  <si>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</si>
  <si>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</si>
  <si>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</si>
  <si>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</si>
  <si>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</si>
  <si>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</si>
  <si>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</si>
  <si>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</si>
  <si>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</si>
  <si>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</si>
  <si>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</si>
  <si>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</si>
  <si>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</si>
  <si>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</si>
  <si>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</si>
  <si>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</si>
  <si>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</si>
  <si>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</si>
  <si>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</si>
  <si>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</si>
  <si>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</si>
  <si>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</si>
  <si>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</si>
  <si>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</si>
  <si>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</si>
  <si>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</si>
  <si>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</si>
  <si>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</si>
  <si>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</si>
  <si>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</si>
  <si>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</si>
  <si>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</si>
  <si>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</si>
  <si>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</si>
  <si>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</si>
  <si>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</si>
  <si>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</si>
  <si>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</si>
  <si>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</si>
  <si>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</si>
  <si>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</si>
  <si>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</si>
  <si>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</si>
  <si>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</si>
  <si>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</si>
  <si>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</si>
  <si>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</si>
  <si>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</si>
  <si>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</si>
  <si>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</si>
  <si>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</si>
  <si>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</si>
  <si>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</si>
  <si>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</si>
  <si>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</si>
  <si>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</si>
  <si>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</si>
  <si>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</si>
  <si>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</si>
  <si>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</si>
  <si>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</si>
  <si>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</si>
  <si>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</si>
  <si>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</si>
  <si>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</si>
  <si>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</si>
  <si>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</si>
  <si>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</si>
  <si>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</si>
  <si>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</si>
  <si>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</si>
  <si>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</si>
  <si>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</si>
  <si>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</si>
  <si>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</si>
  <si>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</si>
  <si>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</si>
  <si>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</si>
  <si>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</si>
  <si>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</si>
  <si>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</si>
  <si>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</si>
  <si>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</si>
  <si>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</si>
  <si>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</si>
  <si>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</si>
  <si>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</si>
  <si>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</si>
  <si>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</si>
  <si>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</si>
  <si>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</si>
  <si>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</si>
  <si>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</si>
  <si>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</si>
  <si>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</si>
  <si>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</si>
  <si>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</si>
  <si>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</si>
  <si>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</si>
  <si>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</si>
  <si>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</si>
  <si>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</si>
  <si>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</si>
  <si>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</si>
  <si>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</si>
  <si>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</si>
  <si>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</si>
  <si>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</si>
  <si>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</si>
  <si>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</si>
  <si>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</si>
  <si>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</si>
  <si>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</si>
  <si>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</si>
  <si>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</si>
  <si>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</si>
  <si>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</si>
  <si>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</si>
  <si>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</si>
  <si>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</si>
  <si>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</si>
  <si>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</si>
  <si>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</si>
  <si>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</si>
  <si>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</si>
  <si>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</si>
  <si>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</si>
  <si>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</si>
  <si>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</si>
  <si>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</si>
  <si>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</si>
  <si>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</si>
  <si>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</si>
  <si>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</si>
  <si>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</si>
  <si>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</si>
  <si>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</si>
  <si>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</si>
  <si>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</si>
  <si>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</si>
  <si>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</si>
  <si>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</si>
  <si>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</si>
  <si>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</si>
  <si>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</si>
  <si>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</si>
  <si>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</si>
  <si>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</si>
  <si>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</si>
  <si>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</si>
  <si>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</si>
  <si>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</si>
  <si>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</si>
  <si>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</si>
  <si>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</si>
  <si>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</si>
  <si>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</si>
  <si>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</si>
  <si>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</si>
  <si>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</si>
  <si>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</si>
  <si>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</si>
  <si>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</si>
  <si>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</si>
  <si>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</si>
  <si>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</si>
  <si>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</si>
  <si>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</si>
  <si>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</si>
  <si>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</si>
  <si>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</si>
  <si>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</si>
  <si>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</si>
  <si>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</si>
  <si>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</si>
  <si>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</si>
  <si>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</si>
  <si>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</si>
  <si>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</si>
  <si>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</si>
  <si>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</si>
  <si>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</si>
  <si>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</si>
  <si>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</si>
  <si>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</si>
  <si>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</si>
  <si>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</si>
  <si>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</si>
  <si>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</si>
  <si>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</si>
  <si>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</si>
  <si>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</si>
  <si>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</si>
  <si>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</si>
  <si>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</si>
  <si>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</si>
  <si>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</si>
  <si>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</si>
  <si>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</si>
  <si>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</si>
  <si>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</si>
  <si>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</si>
  <si>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</si>
  <si>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</si>
  <si>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</si>
  <si>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</si>
  <si>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</si>
  <si>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</si>
  <si>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</si>
  <si>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</si>
  <si>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</si>
  <si>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</si>
  <si>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</si>
  <si>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</si>
  <si>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</si>
  <si>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</si>
  <si>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</si>
  <si>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</si>
  <si>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</si>
  <si>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</si>
  <si>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</si>
  <si>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</si>
  <si>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</si>
  <si>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</si>
  <si>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</si>
  <si>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</si>
  <si>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</si>
  <si>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</si>
  <si>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</si>
  <si>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</si>
  <si>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</si>
  <si>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</si>
  <si>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</si>
  <si>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</si>
  <si>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</si>
  <si>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</si>
  <si>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</si>
  <si>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</si>
  <si>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</si>
  <si>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</si>
  <si>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</si>
  <si>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</si>
  <si>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</si>
  <si>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</si>
  <si>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</si>
  <si>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</si>
  <si>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</si>
  <si>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</si>
  <si>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</si>
  <si>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</si>
  <si>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</si>
  <si>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</si>
  <si>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</si>
  <si>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</si>
  <si>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</si>
  <si>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</si>
  <si>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</si>
  <si>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</si>
  <si>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</si>
  <si>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</si>
  <si>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</si>
  <si>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</si>
  <si>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</si>
  <si>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</si>
  <si>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</si>
  <si>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</si>
  <si>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</si>
  <si>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</si>
  <si>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</si>
  <si>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</si>
  <si>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</si>
  <si>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</si>
  <si>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</si>
  <si>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</si>
  <si>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</si>
  <si>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</si>
  <si>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</si>
  <si>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</si>
  <si>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</si>
  <si>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</si>
  <si>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</si>
  <si>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</si>
  <si>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</si>
  <si>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</si>
  <si>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</si>
  <si>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</si>
  <si>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</si>
  <si>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</si>
  <si>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</si>
  <si>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</si>
  <si>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</si>
  <si>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</si>
  <si>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</si>
  <si>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</si>
  <si>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</si>
  <si>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</si>
  <si>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</si>
  <si>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</si>
  <si>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</si>
  <si>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</si>
  <si>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</si>
  <si>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</si>
  <si>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</si>
  <si>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</si>
  <si>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</si>
  <si>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</si>
  <si>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</si>
  <si>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</si>
  <si>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</si>
  <si>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</si>
  <si>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</si>
  <si>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</si>
  <si>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</si>
  <si>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</si>
  <si>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</si>
  <si>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</si>
  <si>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</si>
  <si>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</si>
  <si>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</si>
  <si>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</si>
  <si>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</si>
  <si>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</si>
  <si>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</si>
  <si>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</si>
  <si>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</si>
  <si>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</si>
  <si>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</si>
  <si>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</si>
  <si>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</si>
  <si>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</si>
  <si>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</si>
  <si>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</si>
  <si>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</si>
  <si>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</si>
  <si>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</si>
  <si>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</si>
  <si>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</si>
  <si>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</si>
  <si>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</si>
  <si>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</si>
  <si>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</si>
  <si>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</si>
  <si>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</si>
  <si>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</si>
  <si>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</si>
  <si>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</si>
  <si>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</si>
  <si>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</si>
  <si>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</si>
  <si>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</si>
  <si>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</si>
  <si>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</si>
  <si>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</si>
  <si>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</si>
  <si>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</si>
  <si>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</si>
  <si>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</si>
  <si>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</si>
  <si>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</si>
  <si>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</si>
  <si>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</si>
  <si>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</si>
  <si>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</si>
  <si>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</si>
  <si>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</si>
  <si>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</si>
  <si>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</si>
  <si>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</si>
  <si>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</si>
  <si>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</si>
  <si>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</si>
  <si>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</si>
  <si>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</si>
  <si>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</si>
  <si>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</si>
  <si>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</si>
  <si>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</si>
  <si>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</si>
  <si>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</si>
  <si>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</si>
  <si>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</si>
  <si>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</si>
  <si>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</si>
  <si>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</si>
  <si>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</si>
  <si>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</si>
  <si>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</si>
  <si>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</si>
  <si>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</si>
  <si>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</si>
  <si>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</si>
  <si>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</si>
  <si>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</si>
  <si>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</si>
  <si>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</si>
  <si>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</si>
  <si>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</si>
  <si>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</si>
  <si>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</si>
  <si>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</si>
  <si>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</si>
  <si>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</si>
  <si>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</si>
  <si>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</si>
  <si>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</si>
  <si>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</si>
  <si>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</si>
  <si>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</si>
  <si>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</si>
  <si>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</si>
  <si>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</si>
  <si>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</si>
  <si>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</si>
  <si>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</si>
  <si>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</si>
  <si>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</si>
  <si>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</si>
  <si>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</si>
  <si>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</si>
  <si>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</si>
  <si>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</si>
  <si>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</si>
  <si>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</si>
  <si>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</si>
  <si>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</si>
  <si>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</si>
  <si>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</si>
  <si>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</si>
  <si>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</si>
  <si>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</si>
  <si>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</si>
  <si>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</si>
  <si>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</si>
  <si>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</si>
  <si>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</si>
  <si>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</si>
  <si>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</si>
  <si>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</si>
  <si>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</si>
  <si>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</si>
  <si>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</si>
  <si>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</si>
  <si>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</si>
  <si>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</si>
  <si>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</si>
  <si>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</si>
  <si>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</si>
  <si>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</si>
  <si>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</si>
  <si>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</si>
  <si>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</si>
  <si>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</si>
  <si>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</si>
  <si>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</si>
  <si>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</si>
  <si>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</si>
  <si>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</si>
  <si>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</si>
  <si>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</si>
  <si>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</si>
  <si>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</si>
  <si>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</si>
  <si>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</si>
  <si>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</si>
  <si>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</si>
  <si>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</si>
  <si>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</si>
  <si>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</si>
  <si>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</si>
  <si>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</si>
  <si>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</si>
  <si>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</si>
  <si>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</si>
  <si>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</si>
  <si>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</si>
  <si>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</si>
  <si>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</si>
  <si>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</si>
  <si>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</si>
  <si>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</si>
  <si>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</si>
  <si>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</si>
  <si>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</si>
  <si>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</si>
  <si>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</si>
  <si>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</si>
  <si>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</si>
  <si>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</si>
  <si>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</si>
  <si>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</si>
  <si>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</si>
  <si>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</si>
  <si>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</si>
  <si>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</si>
  <si>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</si>
  <si>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</si>
  <si>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</si>
  <si>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</si>
  <si>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</si>
  <si>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</si>
  <si>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</si>
  <si>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</si>
  <si>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</si>
  <si>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</si>
  <si>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</si>
  <si>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</si>
  <si>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</si>
  <si>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</si>
  <si>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</si>
  <si>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</si>
  <si>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</si>
  <si>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</si>
  <si>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</si>
  <si>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</si>
  <si>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</si>
  <si>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</si>
  <si>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</si>
  <si>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</si>
  <si>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</si>
  <si>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</si>
  <si>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</si>
  <si>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</si>
  <si>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</si>
  <si>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</si>
  <si>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</si>
  <si>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</si>
  <si>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</si>
  <si>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</si>
  <si>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</si>
  <si>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</si>
  <si>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</si>
  <si>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</si>
  <si>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</si>
  <si>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</si>
  <si>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</si>
  <si>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</si>
  <si>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</si>
  <si>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</si>
  <si>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</si>
  <si>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</si>
  <si>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</si>
  <si>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</si>
  <si>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</si>
  <si>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</si>
  <si>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</si>
  <si>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</si>
  <si>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</si>
  <si>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</si>
  <si>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</si>
  <si>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</si>
  <si>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</si>
  <si>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</si>
  <si>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</si>
  <si>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</si>
  <si>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</si>
  <si>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</si>
  <si>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</si>
  <si>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</si>
  <si>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</si>
  <si>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</si>
  <si>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</si>
  <si>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</si>
  <si>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</si>
  <si>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</si>
  <si>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</si>
  <si>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</si>
  <si>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</si>
  <si>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</si>
  <si>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</si>
  <si>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</si>
  <si>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</si>
  <si>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</si>
  <si>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</si>
  <si>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</si>
  <si>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</si>
  <si>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</si>
  <si>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</si>
  <si>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</si>
  <si>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</si>
  <si>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</si>
  <si>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</si>
  <si>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</si>
  <si>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</si>
  <si>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</si>
  <si>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</si>
  <si>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</si>
  <si>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</si>
  <si>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</si>
  <si>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</si>
  <si>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</si>
  <si>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</si>
  <si>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</si>
  <si>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</si>
  <si>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</si>
  <si>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</si>
  <si>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</si>
  <si>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</si>
  <si>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</si>
  <si>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</si>
  <si>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</si>
  <si>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</si>
  <si>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</si>
  <si>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</si>
  <si>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</si>
  <si>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</si>
  <si>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</si>
  <si>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</si>
  <si>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</si>
  <si>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</si>
  <si>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</si>
  <si>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</si>
  <si>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</si>
  <si>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</si>
  <si>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</si>
  <si>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</si>
  <si>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</si>
  <si>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</si>
  <si>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</si>
  <si>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</si>
  <si>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</si>
  <si>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</si>
  <si>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</si>
  <si>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</si>
  <si>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</si>
  <si>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</si>
  <si>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</si>
  <si>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</si>
  <si>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</si>
  <si>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</si>
  <si>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</si>
  <si>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</si>
  <si>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</si>
  <si>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</si>
  <si>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</si>
  <si>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</si>
  <si>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</si>
  <si>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</si>
  <si>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</si>
  <si>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</si>
  <si>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</si>
  <si>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</si>
  <si>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</si>
  <si>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</si>
  <si>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</si>
  <si>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</si>
  <si>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</si>
  <si>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</si>
  <si>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</si>
  <si>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</si>
  <si>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</si>
  <si>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</si>
  <si>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</si>
  <si>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</si>
  <si>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</si>
  <si>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</si>
  <si>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</si>
  <si>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</si>
  <si>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</si>
  <si>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</si>
  <si>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</si>
  <si>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</si>
  <si>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</si>
  <si>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</si>
  <si>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</si>
  <si>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</si>
  <si>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</si>
  <si>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</si>
  <si>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</si>
  <si>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</si>
  <si>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</si>
  <si>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</si>
  <si>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</si>
  <si>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</si>
  <si>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</si>
  <si>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</si>
  <si>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</si>
  <si>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</si>
  <si>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</si>
  <si>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</si>
  <si>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</si>
  <si>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</si>
  <si>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</si>
  <si>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</si>
  <si>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</si>
  <si>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</si>
  <si>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</si>
  <si>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</si>
  <si>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</si>
  <si>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</si>
  <si>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</si>
  <si>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</si>
  <si>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</si>
  <si>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</si>
  <si>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</si>
  <si>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</si>
  <si>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</si>
  <si>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</si>
  <si>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</si>
  <si>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</si>
  <si>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</si>
  <si>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</si>
  <si>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</si>
  <si>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</si>
  <si>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</si>
  <si>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</si>
  <si>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</si>
  <si>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</si>
  <si>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</si>
  <si>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</si>
  <si>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</si>
  <si>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</si>
  <si>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</si>
  <si>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</si>
  <si>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</si>
  <si>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</si>
  <si>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</si>
  <si>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</si>
  <si>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</si>
  <si>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</si>
  <si>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</si>
  <si>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</si>
  <si>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</si>
  <si>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</si>
  <si>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</si>
  <si>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</si>
  <si>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</si>
  <si>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</si>
  <si>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</si>
  <si>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</si>
  <si>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</si>
  <si>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</si>
  <si>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</si>
  <si>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</si>
  <si>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</si>
  <si>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</si>
  <si>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</si>
  <si>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</si>
  <si>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</si>
  <si>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</si>
  <si>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</si>
  <si>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</si>
  <si>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</si>
  <si>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</si>
  <si>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</si>
  <si>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</si>
  <si>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</si>
  <si>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</si>
  <si>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</si>
  <si>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</si>
  <si>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</si>
  <si>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</si>
  <si>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</si>
  <si>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</si>
  <si>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</si>
  <si>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</si>
  <si>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</si>
  <si>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</si>
  <si>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</si>
  <si>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</si>
  <si>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</si>
  <si>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</si>
  <si>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</si>
  <si>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</si>
  <si>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</si>
  <si>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</si>
  <si>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</si>
  <si>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</si>
  <si>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</si>
  <si>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</si>
  <si>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</si>
  <si>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</si>
  <si>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</si>
  <si>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</si>
  <si>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</si>
  <si>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</si>
  <si>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</si>
  <si>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</si>
  <si>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</si>
  <si>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</si>
  <si>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</si>
  <si>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</si>
  <si>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</si>
  <si>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</si>
  <si>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</si>
  <si>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</si>
  <si>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</si>
  <si>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</si>
  <si>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</si>
  <si>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</si>
  <si>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</si>
  <si>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</si>
  <si>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</si>
  <si>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</si>
  <si>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</si>
  <si>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</si>
  <si>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</si>
  <si>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</si>
  <si>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</si>
  <si>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</si>
  <si>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</si>
  <si>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</si>
  <si>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</si>
  <si>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</si>
  <si>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</si>
  <si>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</si>
  <si>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</si>
  <si>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</si>
  <si>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</si>
  <si>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</si>
  <si>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</si>
  <si>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</si>
  <si>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</si>
  <si>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</si>
  <si>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</si>
  <si>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</si>
  <si>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</si>
  <si>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</si>
  <si>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</si>
  <si>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</si>
  <si>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</si>
  <si>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</si>
  <si>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</si>
  <si>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</si>
  <si>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</si>
  <si>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</si>
  <si>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</si>
  <si>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</si>
  <si>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</si>
  <si>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</si>
  <si>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</si>
  <si>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</si>
  <si>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</si>
  <si>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</si>
  <si>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</si>
  <si>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</si>
  <si>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</si>
  <si>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</si>
  <si>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</si>
  <si>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</si>
  <si>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</si>
  <si>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</si>
  <si>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</si>
  <si>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</si>
  <si>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</si>
  <si>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</si>
  <si>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</si>
  <si>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</si>
  <si>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</si>
  <si>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</si>
  <si>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</si>
  <si>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</si>
  <si>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</si>
  <si>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</si>
  <si>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</si>
  <si>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</si>
  <si>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</si>
  <si>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</si>
  <si>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</si>
  <si>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</si>
  <si>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</si>
  <si>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</si>
  <si>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</si>
  <si>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</si>
  <si>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</si>
  <si>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</si>
  <si>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</si>
  <si>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</si>
  <si>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</si>
  <si>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</si>
  <si>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</si>
  <si>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</si>
  <si>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</si>
  <si>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</si>
  <si>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</si>
  <si>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</si>
  <si>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</si>
  <si>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</si>
  <si>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</si>
  <si>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</si>
  <si>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</si>
  <si>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</si>
  <si>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</si>
  <si>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</si>
  <si>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</si>
  <si>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</si>
  <si>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</si>
  <si>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</si>
  <si>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</si>
  <si>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</si>
  <si>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</si>
  <si>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</si>
  <si>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</si>
  <si>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</si>
  <si>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</si>
  <si>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</si>
  <si>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</si>
  <si>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</si>
  <si>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</si>
  <si>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</si>
  <si>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</si>
  <si>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</si>
  <si>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</si>
  <si>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</si>
  <si>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</si>
  <si>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</si>
  <si>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</si>
  <si>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</si>
  <si>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</si>
  <si>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</si>
  <si>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</si>
  <si>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</si>
  <si>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</si>
  <si>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</si>
  <si>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</si>
  <si>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</si>
  <si>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</si>
  <si>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</si>
  <si>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</si>
  <si>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</si>
  <si>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</si>
  <si>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</si>
  <si>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</si>
  <si>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</si>
  <si>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</si>
  <si>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</si>
  <si>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</si>
  <si>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</si>
  <si>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</si>
  <si>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</si>
  <si>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</si>
  <si>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</si>
  <si>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</si>
  <si>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</si>
  <si>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</si>
  <si>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</si>
  <si>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</si>
  <si>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</si>
  <si>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</si>
  <si>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</si>
  <si>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</si>
  <si>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</si>
  <si>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</si>
  <si>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</si>
  <si>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</si>
  <si>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</si>
  <si>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</si>
  <si>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</si>
  <si>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</si>
  <si>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</si>
  <si>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</si>
  <si>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</si>
  <si>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</si>
  <si>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</si>
  <si>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</si>
  <si>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</si>
  <si>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</si>
  <si>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</si>
  <si>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</si>
  <si>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</si>
  <si>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</si>
  <si>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</si>
  <si>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</si>
  <si>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</si>
  <si>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</si>
  <si>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</si>
  <si>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</si>
  <si>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</si>
  <si>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</si>
  <si>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</si>
  <si>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</si>
  <si>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</si>
  <si>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</si>
  <si>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</si>
  <si>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</si>
  <si>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</si>
  <si>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</si>
  <si>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</si>
  <si>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</si>
  <si>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</si>
  <si>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</si>
  <si>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</si>
  <si>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</si>
  <si>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</si>
  <si>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</si>
  <si>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</si>
  <si>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</si>
  <si>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</si>
  <si>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</si>
  <si>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</si>
  <si>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</si>
  <si>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</si>
  <si>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</si>
  <si>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</si>
  <si>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</si>
  <si>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</si>
  <si>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</si>
  <si>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</si>
  <si>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</si>
  <si>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</si>
  <si>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</si>
  <si>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</si>
  <si>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</si>
  <si>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</si>
  <si>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</si>
  <si>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</si>
  <si>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</si>
  <si>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</si>
  <si>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</si>
  <si>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</si>
  <si>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</si>
  <si>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</si>
  <si>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</si>
  <si>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</si>
  <si>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</si>
  <si>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</si>
  <si>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</si>
  <si>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</si>
  <si>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</si>
  <si>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</si>
  <si>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</si>
  <si>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</si>
  <si>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</si>
  <si>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</si>
  <si>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</si>
  <si>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</si>
  <si>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</si>
  <si>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</si>
  <si>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</si>
  <si>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</si>
  <si>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</si>
  <si>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</si>
  <si>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</si>
  <si>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</si>
  <si>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</si>
  <si>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</si>
  <si>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</si>
  <si>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</si>
  <si>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</si>
  <si>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</si>
  <si>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</si>
  <si>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</si>
  <si>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</si>
  <si>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</si>
  <si>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</si>
  <si>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</si>
  <si>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</si>
  <si>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</si>
  <si>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</si>
  <si>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</si>
  <si>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</si>
  <si>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</si>
  <si>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</si>
  <si>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</si>
  <si>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</si>
  <si>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</si>
  <si>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</si>
  <si>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</si>
  <si>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</si>
  <si>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</si>
  <si>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</si>
  <si>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</si>
  <si>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</si>
  <si>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</si>
  <si>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</si>
  <si>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</si>
  <si>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</si>
  <si>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</si>
  <si>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</si>
  <si>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</si>
  <si>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</si>
  <si>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</si>
  <si>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</si>
  <si>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</si>
  <si>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</si>
  <si>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</si>
  <si>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</si>
  <si>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</si>
  <si>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</si>
  <si>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</si>
  <si>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</si>
  <si>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</si>
  <si>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</si>
  <si>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</si>
  <si>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</si>
  <si>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</si>
  <si>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</si>
  <si>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</si>
  <si>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</si>
  <si>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</si>
  <si>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</si>
  <si>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</si>
  <si>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</si>
  <si>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</si>
  <si>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</si>
  <si>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</si>
  <si>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</si>
  <si>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</si>
  <si>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</si>
  <si>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</si>
  <si>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</si>
  <si>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</si>
  <si>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</si>
  <si>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</si>
  <si>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</si>
  <si>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</si>
  <si>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</si>
  <si>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</si>
  <si>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</si>
  <si>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</si>
  <si>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</si>
  <si>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</si>
  <si>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</si>
  <si>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</si>
  <si>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</si>
  <si>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</si>
  <si>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</si>
  <si>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</si>
  <si>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</si>
  <si>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</si>
  <si>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</si>
  <si>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</si>
  <si>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</si>
  <si>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</si>
  <si>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</si>
  <si>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</si>
  <si>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</si>
  <si>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</si>
  <si>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</si>
  <si>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</si>
  <si>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</si>
  <si>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</si>
  <si>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</si>
  <si>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</si>
  <si>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</si>
  <si>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</si>
  <si>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</si>
  <si>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</si>
  <si>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</si>
  <si>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</si>
  <si>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</si>
  <si>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</si>
  <si>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</si>
  <si>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</si>
  <si>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</si>
  <si>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</si>
  <si>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</si>
  <si>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</si>
  <si>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</si>
  <si>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</si>
  <si>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</si>
  <si>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</si>
  <si>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</si>
  <si>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</si>
  <si>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</si>
  <si>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</si>
  <si>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</si>
  <si>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</si>
  <si>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</si>
  <si>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</si>
  <si>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</si>
  <si>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</si>
  <si>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</si>
  <si>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</si>
  <si>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</si>
  <si>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</si>
  <si>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</si>
  <si>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</si>
  <si>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</si>
  <si>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</si>
  <si>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</si>
  <si>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</si>
  <si>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</si>
  <si>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</si>
  <si>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</si>
  <si>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</si>
  <si>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</si>
  <si>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</si>
  <si>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</si>
  <si>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</si>
  <si>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</si>
  <si>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</si>
  <si>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</si>
  <si>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</si>
  <si>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</si>
  <si>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</si>
  <si>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</si>
  <si>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</si>
  <si>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</si>
  <si>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</si>
  <si>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</si>
  <si>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</si>
  <si>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</si>
  <si>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</si>
  <si>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</si>
  <si>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</si>
  <si>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</si>
  <si>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</si>
  <si>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</si>
  <si>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</si>
  <si>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</si>
  <si>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</si>
  <si>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</si>
  <si>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</si>
  <si>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</si>
  <si>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</si>
  <si>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</si>
  <si>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</si>
  <si>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</si>
  <si>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</si>
  <si>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</si>
  <si>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</si>
  <si>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</si>
  <si>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</si>
  <si>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</si>
  <si>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</si>
  <si>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</si>
  <si>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</si>
  <si>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</si>
  <si>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</si>
  <si>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</si>
  <si>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</si>
  <si>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</si>
  <si>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</si>
  <si>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</si>
  <si>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</si>
  <si>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</si>
  <si>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</si>
  <si>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</si>
  <si>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</si>
  <si>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</si>
  <si>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</si>
  <si>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</si>
  <si>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</si>
  <si>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</si>
  <si>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</si>
  <si>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</si>
  <si>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</si>
  <si>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</si>
  <si>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</si>
  <si>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</si>
  <si>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</si>
  <si>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</si>
  <si>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</si>
  <si>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</si>
  <si>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</si>
  <si>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</si>
  <si>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</si>
  <si>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</si>
  <si>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</si>
  <si>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</si>
  <si>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</si>
  <si>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</si>
  <si>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</si>
  <si>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</si>
  <si>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</si>
  <si>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</si>
  <si>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</si>
  <si>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</si>
  <si>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</si>
  <si>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</si>
  <si>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</si>
  <si>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</si>
  <si>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</si>
  <si>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</si>
  <si>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</si>
  <si>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</si>
  <si>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</si>
  <si>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</si>
  <si>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</si>
  <si>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</si>
  <si>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</si>
  <si>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</si>
  <si>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</si>
  <si>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</si>
  <si>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</si>
  <si>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</si>
  <si>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</si>
  <si>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</si>
  <si>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</si>
  <si>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</si>
  <si>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</si>
  <si>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</si>
  <si>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</si>
  <si>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</si>
  <si>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</si>
  <si>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</si>
  <si>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</si>
  <si>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</si>
  <si>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</si>
  <si>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</si>
  <si>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</si>
  <si>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</si>
  <si>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</si>
  <si>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</si>
  <si>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</si>
  <si>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</si>
  <si>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</si>
  <si>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</si>
  <si>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</si>
  <si>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</si>
  <si>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</si>
  <si>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</si>
  <si>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</si>
  <si>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</si>
  <si>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</si>
  <si>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</si>
  <si>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</si>
  <si>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</si>
  <si>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</si>
  <si>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</si>
  <si>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</si>
  <si>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</si>
  <si>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</si>
  <si>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</si>
  <si>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</si>
  <si>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</si>
  <si>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</si>
  <si>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</si>
  <si>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</si>
  <si>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</si>
  <si>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</si>
  <si>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</si>
  <si>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</si>
  <si>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</si>
  <si>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</si>
  <si>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</si>
  <si>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</si>
  <si>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</si>
  <si>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</si>
  <si>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</si>
  <si>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</si>
  <si>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</si>
  <si>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</si>
  <si>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</si>
  <si>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</si>
  <si>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</si>
  <si>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</si>
  <si>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</si>
  <si>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</si>
  <si>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</si>
  <si>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</si>
  <si>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</si>
  <si>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</si>
  <si>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</si>
  <si>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</si>
  <si>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</si>
  <si>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</si>
  <si>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</si>
  <si>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</si>
  <si>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</si>
  <si>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</si>
  <si>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</si>
  <si>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</si>
  <si>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</si>
  <si>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</si>
  <si>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</si>
  <si>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</si>
  <si>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</si>
  <si>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</si>
  <si>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</si>
  <si>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</si>
  <si>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</si>
  <si>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</si>
  <si>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</si>
  <si>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</si>
  <si>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</si>
  <si>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</si>
  <si>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</si>
  <si>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</si>
  <si>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</si>
  <si>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</si>
  <si>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</si>
  <si>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</si>
  <si>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</si>
  <si>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</si>
  <si>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</si>
  <si>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</si>
  <si>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</si>
  <si>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</si>
  <si>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</si>
  <si>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</si>
  <si>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</si>
  <si>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</si>
  <si>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</si>
  <si>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</si>
  <si>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</si>
  <si>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</si>
  <si>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</si>
  <si>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</si>
  <si>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</si>
  <si>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</si>
  <si>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</si>
  <si>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</si>
  <si>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</si>
  <si>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</si>
  <si>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</si>
  <si>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</si>
  <si>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</si>
  <si>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</si>
  <si>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</si>
  <si>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</si>
  <si>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</si>
  <si>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</si>
  <si>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</si>
  <si>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</si>
  <si>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</si>
  <si>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</si>
  <si>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</si>
  <si>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</si>
  <si>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</si>
  <si>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</si>
  <si>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</si>
  <si>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</si>
  <si>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</si>
  <si>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</si>
  <si>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</si>
  <si>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</si>
  <si>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</si>
  <si>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</si>
  <si>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</si>
  <si>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</si>
  <si>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</si>
  <si>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</si>
  <si>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</si>
  <si>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</si>
  <si>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</si>
  <si>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</si>
  <si>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</si>
  <si>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</si>
  <si>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</si>
  <si>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</si>
  <si>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</si>
  <si>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</si>
  <si>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</si>
  <si>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</si>
  <si>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</si>
  <si>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</si>
  <si>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</si>
  <si>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</si>
  <si>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</si>
  <si>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</si>
  <si>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</si>
  <si>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</si>
  <si>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</si>
  <si>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</si>
  <si>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</si>
  <si>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</si>
  <si>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</si>
  <si>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</si>
  <si>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</si>
  <si>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</si>
  <si>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</si>
  <si>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</si>
  <si>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</si>
  <si>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</si>
  <si>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</si>
  <si>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</si>
  <si>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</si>
  <si>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</si>
  <si>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</si>
  <si>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</si>
  <si>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</si>
  <si>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</si>
  <si>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</si>
  <si>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</si>
  <si>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</si>
  <si>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</si>
  <si>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</si>
  <si>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</si>
  <si>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</si>
  <si>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</si>
  <si>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</si>
  <si>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</si>
  <si>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</si>
  <si>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</si>
  <si>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</si>
  <si>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</si>
  <si>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</si>
  <si>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</si>
  <si>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</si>
  <si>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</si>
  <si>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</si>
  <si>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</si>
  <si>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</si>
  <si>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</si>
  <si>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</si>
  <si>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</si>
  <si>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</si>
  <si>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</si>
  <si>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</si>
  <si>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</si>
  <si>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</si>
  <si>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</si>
  <si>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</si>
  <si>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</si>
  <si>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</si>
  <si>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</si>
  <si>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</si>
  <si>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</si>
  <si>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</si>
  <si>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</si>
  <si>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</si>
  <si>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</si>
  <si>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</si>
  <si>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</si>
  <si>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</si>
  <si>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</si>
  <si>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</si>
  <si>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</si>
  <si>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</si>
  <si>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</si>
  <si>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</si>
  <si>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</si>
  <si>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</si>
  <si>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</si>
  <si>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</si>
  <si>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</si>
  <si>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</si>
  <si>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</si>
  <si>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</si>
  <si>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</si>
  <si>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</si>
  <si>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</si>
  <si>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</si>
  <si>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</si>
  <si>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</si>
  <si>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</si>
  <si>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</si>
  <si>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</si>
  <si>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</si>
  <si>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</si>
  <si>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</si>
  <si>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</si>
  <si>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</si>
  <si>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</si>
  <si>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</si>
  <si>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</si>
  <si>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</si>
  <si>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</si>
  <si>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</si>
  <si>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</si>
  <si>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</si>
  <si>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</si>
  <si>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</si>
  <si>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</si>
  <si>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</si>
  <si>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</si>
  <si>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</si>
  <si>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</si>
  <si>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</si>
  <si>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</si>
  <si>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</si>
  <si>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</si>
  <si>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</si>
  <si>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</si>
  <si>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</si>
  <si>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</si>
  <si>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</si>
  <si>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</si>
  <si>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</si>
  <si>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</si>
  <si>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</si>
  <si>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</si>
  <si>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</si>
  <si>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</si>
  <si>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</si>
  <si>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</si>
  <si>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</si>
  <si>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</si>
  <si>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</si>
  <si>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</si>
  <si>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</si>
  <si>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</si>
  <si>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</si>
  <si>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</si>
  <si>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</si>
  <si>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</si>
  <si>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</si>
  <si>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</si>
  <si>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</si>
  <si>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</si>
  <si>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</si>
  <si>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</si>
  <si>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</si>
  <si>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</si>
  <si>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</si>
  <si>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</si>
  <si>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</si>
  <si>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</si>
  <si>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</si>
  <si>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</si>
  <si>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</si>
  <si>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</si>
  <si>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</si>
  <si>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</si>
  <si>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</si>
  <si>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</si>
  <si>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</si>
  <si>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</si>
  <si>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</si>
  <si>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</si>
  <si>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</si>
  <si>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</si>
  <si>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</si>
  <si>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</si>
  <si>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</si>
  <si>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</si>
  <si>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</si>
  <si>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</si>
  <si>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</si>
  <si>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</si>
  <si>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</si>
  <si>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</si>
  <si>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</si>
  <si>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</si>
  <si>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</si>
  <si>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</si>
  <si>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</si>
  <si>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</si>
  <si>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</si>
  <si>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</si>
  <si>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</si>
  <si>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</si>
  <si>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</si>
  <si>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</si>
  <si>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</si>
  <si>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</si>
  <si>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</si>
  <si>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</si>
  <si>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</si>
  <si>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</si>
  <si>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</si>
  <si>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</si>
  <si>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</si>
  <si>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</si>
  <si>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</si>
  <si>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</si>
  <si>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</si>
  <si>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</si>
  <si>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</si>
  <si>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</si>
  <si>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</si>
  <si>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</si>
  <si>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</si>
  <si>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</si>
  <si>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</si>
  <si>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</si>
  <si>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</si>
  <si>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</si>
  <si>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</si>
  <si>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</si>
  <si>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</si>
  <si>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</si>
  <si>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</si>
  <si>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</si>
  <si>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</si>
  <si>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</si>
  <si>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</si>
  <si>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</si>
  <si>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</si>
  <si>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</si>
  <si>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</si>
  <si>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</si>
  <si>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</si>
  <si>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</si>
  <si>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</si>
  <si>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</si>
  <si>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</si>
  <si>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</si>
  <si>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</si>
  <si>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</si>
  <si>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</si>
  <si>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</si>
  <si>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</si>
  <si>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</si>
  <si>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</si>
  <si>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</si>
  <si>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</si>
  <si>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</si>
  <si>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</si>
  <si>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</si>
  <si>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</si>
  <si>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</si>
  <si>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</si>
  <si>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</si>
  <si>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</si>
  <si>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</si>
  <si>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</si>
  <si>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</si>
  <si>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</si>
  <si>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</si>
  <si>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</si>
  <si>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</si>
  <si>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</si>
  <si>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</si>
  <si>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</si>
  <si>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</si>
  <si>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</si>
  <si>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</si>
  <si>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</si>
  <si>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</si>
  <si>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</si>
  <si>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</si>
  <si>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</si>
  <si>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</si>
  <si>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</si>
  <si>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</si>
  <si>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</si>
  <si>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</si>
  <si>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</si>
  <si>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</si>
  <si>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</si>
  <si>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</si>
  <si>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</si>
  <si>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</si>
  <si>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</si>
  <si>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</si>
  <si>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</si>
  <si>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</si>
  <si>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</si>
  <si>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</si>
  <si>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</si>
  <si>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</si>
  <si>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</si>
  <si>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</si>
  <si>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</si>
  <si>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</si>
  <si>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</si>
  <si>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</si>
  <si>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</si>
  <si>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</si>
  <si>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</si>
  <si>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</si>
  <si>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</si>
  <si>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</si>
  <si>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</si>
  <si>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</si>
  <si>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</si>
  <si>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</si>
  <si>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</si>
  <si>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</si>
  <si>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</si>
  <si>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</si>
  <si>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</si>
  <si>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</si>
  <si>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</si>
  <si>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</si>
  <si>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</si>
  <si>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</si>
  <si>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</si>
  <si>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</si>
  <si>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</si>
  <si>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</si>
  <si>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</si>
  <si>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</si>
  <si>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</si>
  <si>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</si>
  <si>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</si>
  <si>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</si>
  <si>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</si>
  <si>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</si>
  <si>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</si>
  <si>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</si>
  <si>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</si>
  <si>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</si>
  <si>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</si>
  <si>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</si>
  <si>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</si>
  <si>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</si>
  <si>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</si>
  <si>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</si>
  <si>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</si>
  <si>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</si>
  <si>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</si>
  <si>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</si>
  <si>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</si>
  <si>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</si>
  <si>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</si>
  <si>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</si>
  <si>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</si>
  <si>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</si>
  <si>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</si>
  <si>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</si>
  <si>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</si>
  <si>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</si>
  <si>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</si>
  <si>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</si>
  <si>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</si>
  <si>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</si>
  <si>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</si>
  <si>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</si>
  <si>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</si>
  <si>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</si>
  <si>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</si>
  <si>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</si>
  <si>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</si>
  <si>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</si>
  <si>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</si>
  <si>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</si>
  <si>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</si>
  <si>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</si>
  <si>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</si>
  <si>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</si>
  <si>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</si>
  <si>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</si>
  <si>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</si>
  <si>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</si>
  <si>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</si>
  <si>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</si>
  <si>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</si>
  <si>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</si>
  <si>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</si>
  <si>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</si>
  <si>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</si>
  <si>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</si>
  <si>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</si>
  <si>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</si>
  <si>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</si>
  <si>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</si>
  <si>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</si>
  <si>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</si>
  <si>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</si>
  <si>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</si>
  <si>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</si>
  <si>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</si>
  <si>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</si>
  <si>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</si>
  <si>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</si>
  <si>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</si>
  <si>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</si>
  <si>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</si>
  <si>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</si>
  <si>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</si>
  <si>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</si>
  <si>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</si>
  <si>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</si>
  <si>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</si>
  <si>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</si>
  <si>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</si>
  <si>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</si>
  <si>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</si>
  <si>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</si>
  <si>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</si>
  <si>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</si>
  <si>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</si>
  <si>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</si>
  <si>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</si>
  <si>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</si>
  <si>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</si>
  <si>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</si>
  <si>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</si>
  <si>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</si>
  <si>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</si>
  <si>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</si>
  <si>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</si>
  <si>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</si>
  <si>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</si>
  <si>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</si>
  <si>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</si>
  <si>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</si>
  <si>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</si>
  <si>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</si>
  <si>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</si>
  <si>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</si>
  <si>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</si>
  <si>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</si>
  <si>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</si>
  <si>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</si>
  <si>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</si>
  <si>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</si>
  <si>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</si>
  <si>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</si>
  <si>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</si>
  <si>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</si>
  <si>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</si>
  <si>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</si>
  <si>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</si>
  <si>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</si>
  <si>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</si>
  <si>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</si>
  <si>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</si>
  <si>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</si>
  <si>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</si>
  <si>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</si>
  <si>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</si>
  <si>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</si>
  <si>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</si>
  <si>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</si>
  <si>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</si>
  <si>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</si>
  <si>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</si>
  <si>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</si>
  <si>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</si>
  <si>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</si>
  <si>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</si>
  <si>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</si>
  <si>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</si>
  <si>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</si>
  <si>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</si>
  <si>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</si>
  <si>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</si>
  <si>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</si>
  <si>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</si>
  <si>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</si>
  <si>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</si>
  <si>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</si>
  <si>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</si>
  <si>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</si>
  <si>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</si>
  <si>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</si>
  <si>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</si>
  <si>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</si>
  <si>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</si>
  <si>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</si>
  <si>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</si>
  <si>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</si>
  <si>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</si>
  <si>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</si>
  <si>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</si>
  <si>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</si>
  <si>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</si>
  <si>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</si>
  <si>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</si>
  <si>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</si>
  <si>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</si>
  <si>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</si>
  <si>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</si>
  <si>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</si>
  <si>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</si>
  <si>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</si>
  <si>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</si>
  <si>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</si>
  <si>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</si>
  <si>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</si>
  <si>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</si>
  <si>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</si>
  <si>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</si>
  <si>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</si>
  <si>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</si>
  <si>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</si>
  <si>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</si>
  <si>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</si>
  <si>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</si>
  <si>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</si>
  <si>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</si>
  <si>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</si>
  <si>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</si>
  <si>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</si>
  <si>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</si>
  <si>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</si>
  <si>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</si>
  <si>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</si>
  <si>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</si>
  <si>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</si>
  <si>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</si>
  <si>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</si>
  <si>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</si>
  <si>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</si>
  <si>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</si>
  <si>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</si>
  <si>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</si>
  <si>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</si>
  <si>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</si>
  <si>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</si>
  <si>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</si>
  <si>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</si>
  <si>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</si>
  <si>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</si>
  <si>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</si>
  <si>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</si>
  <si>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</si>
  <si>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</si>
  <si>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</si>
  <si>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</si>
  <si>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</si>
  <si>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</si>
  <si>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</si>
  <si>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</si>
  <si>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</si>
  <si>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</si>
  <si>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</si>
  <si>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</si>
  <si>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</si>
  <si>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</si>
  <si>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</si>
  <si>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</si>
  <si>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</si>
  <si>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</si>
  <si>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</si>
  <si>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</si>
  <si>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</si>
  <si>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</si>
  <si>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</si>
  <si>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</si>
  <si>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</si>
  <si>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</si>
  <si>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</si>
  <si>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</si>
  <si>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</si>
  <si>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</si>
  <si>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</si>
  <si>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</si>
  <si>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</si>
  <si>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</si>
  <si>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</si>
  <si>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</si>
  <si>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</si>
  <si>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</si>
  <si>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</si>
  <si>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</si>
  <si>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</si>
  <si>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</si>
  <si>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</si>
  <si>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</si>
  <si>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</si>
  <si>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</si>
  <si>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</si>
  <si>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</si>
  <si>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</si>
  <si>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</si>
  <si>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</si>
  <si>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</si>
  <si>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</si>
  <si>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</si>
  <si>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</si>
  <si>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</si>
  <si>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</si>
  <si>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</si>
  <si>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</si>
  <si>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</si>
  <si>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</si>
  <si>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</si>
  <si>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</si>
  <si>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</si>
  <si>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</si>
  <si>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</si>
  <si>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</si>
  <si>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</si>
  <si>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</si>
  <si>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</si>
  <si>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</si>
  <si>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</si>
  <si>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</si>
  <si>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</si>
  <si>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</si>
  <si>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</si>
  <si>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</si>
  <si>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</si>
  <si>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</si>
  <si>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</si>
  <si>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</si>
  <si>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</si>
  <si>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</si>
  <si>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</si>
  <si>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</si>
  <si>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</si>
  <si>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</si>
  <si>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</si>
  <si>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</si>
  <si>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</si>
  <si>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</si>
  <si>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</si>
  <si>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</si>
  <si>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</si>
  <si>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</si>
  <si>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</si>
  <si>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</si>
  <si>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</si>
  <si>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</si>
  <si>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</si>
  <si>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</si>
  <si>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</si>
  <si>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</si>
  <si>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</si>
  <si>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</si>
  <si>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</si>
  <si>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</si>
  <si>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</si>
  <si>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</si>
  <si>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</si>
  <si>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</si>
  <si>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</si>
  <si>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</si>
  <si>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</si>
  <si>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</si>
  <si>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</si>
  <si>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</si>
  <si>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</si>
  <si>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</si>
  <si>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</si>
  <si>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</si>
  <si>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</si>
  <si>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</si>
  <si>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</si>
  <si>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</si>
  <si>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</si>
  <si>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</si>
  <si>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</si>
  <si>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</si>
  <si>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</si>
  <si>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</si>
  <si>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</si>
  <si>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</si>
  <si>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</si>
  <si>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</si>
  <si>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</si>
  <si>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</si>
  <si>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</si>
  <si>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</si>
  <si>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</si>
  <si>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</si>
  <si>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</si>
  <si>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</si>
  <si>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</si>
  <si>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</si>
  <si>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</si>
  <si>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</si>
  <si>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</si>
  <si>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</si>
  <si>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</si>
  <si>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</si>
  <si>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</si>
  <si>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</si>
  <si>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</si>
  <si>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</si>
  <si>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</si>
  <si>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</si>
  <si>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</si>
  <si>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</si>
  <si>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</si>
  <si>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</si>
  <si>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</si>
  <si>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</si>
  <si>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</si>
  <si>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</si>
  <si>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</si>
  <si>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</si>
  <si>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</si>
  <si>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</si>
  <si>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</si>
  <si>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</si>
  <si>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</si>
  <si>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</si>
  <si>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</si>
  <si>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</si>
  <si>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</si>
  <si>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</si>
  <si>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</si>
  <si>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</si>
  <si>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</si>
  <si>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</si>
  <si>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</si>
  <si>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</si>
  <si>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</si>
  <si>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</si>
  <si>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</si>
  <si>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</si>
  <si>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</si>
  <si>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</si>
  <si>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</si>
  <si>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</si>
  <si>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</si>
  <si>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</si>
  <si>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</si>
  <si>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</si>
  <si>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</si>
  <si>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</si>
  <si>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</si>
  <si>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</si>
  <si>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</si>
  <si>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</si>
  <si>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</si>
  <si>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</si>
  <si>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</si>
  <si>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</si>
  <si>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</si>
  <si>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</si>
  <si>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</si>
  <si>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</si>
  <si>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</si>
  <si>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</si>
  <si>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</si>
  <si>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</si>
  <si>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</si>
  <si>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</si>
  <si>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</si>
  <si>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</si>
  <si>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</si>
  <si>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</si>
  <si>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</si>
  <si>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</si>
  <si>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</si>
  <si>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</si>
  <si>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</si>
  <si>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</si>
  <si>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</si>
  <si>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</si>
  <si>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</si>
  <si>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</si>
  <si>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</si>
  <si>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</si>
  <si>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</si>
  <si>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</si>
  <si>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</si>
  <si>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</si>
  <si>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</si>
  <si>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</si>
  <si>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</si>
  <si>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</si>
  <si>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</si>
  <si>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</si>
  <si>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</si>
  <si>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</si>
  <si>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</si>
  <si>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</si>
  <si>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</si>
  <si>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</si>
  <si>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</si>
  <si>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</si>
  <si>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</si>
  <si>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</si>
  <si>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</si>
  <si>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</si>
  <si>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</si>
  <si>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</si>
  <si>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</si>
  <si>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</si>
  <si>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</si>
  <si>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</si>
  <si>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</si>
  <si>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</si>
  <si>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</si>
  <si>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</si>
  <si>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</si>
  <si>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</si>
  <si>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</si>
  <si>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</si>
  <si>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</si>
  <si>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</si>
  <si>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</si>
  <si>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</si>
  <si>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</si>
  <si>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</si>
  <si>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</si>
  <si>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</si>
  <si>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</si>
  <si>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</si>
  <si>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</si>
  <si>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</si>
  <si>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</si>
  <si>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</si>
  <si>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</si>
  <si>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</si>
  <si>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</si>
  <si>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</si>
  <si>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</si>
  <si>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</si>
  <si>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</si>
  <si>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</si>
  <si>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</si>
  <si>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</si>
  <si>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</si>
  <si>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</si>
  <si>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</si>
  <si>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</si>
  <si>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</si>
  <si>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</si>
  <si>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</si>
  <si>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</si>
  <si>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</si>
  <si>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</si>
  <si>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</si>
  <si>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</si>
  <si>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</si>
  <si>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</si>
  <si>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</si>
  <si>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</si>
  <si>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</si>
  <si>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</si>
  <si>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</si>
  <si>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</si>
  <si>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</si>
  <si>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</si>
  <si>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</si>
  <si>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</si>
  <si>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</si>
  <si>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</si>
  <si>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</si>
  <si>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</si>
  <si>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</si>
  <si>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</si>
  <si>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</si>
  <si>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</si>
  <si>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</si>
  <si>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</si>
  <si>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</si>
  <si>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</si>
  <si>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</si>
  <si>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</si>
  <si>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</si>
  <si>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</si>
  <si>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</si>
  <si>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</si>
  <si>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</si>
  <si>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</si>
  <si>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</si>
  <si>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</si>
  <si>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</si>
  <si>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</si>
  <si>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</si>
  <si>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</si>
  <si>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</si>
  <si>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</si>
  <si>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</si>
  <si>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</si>
  <si>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</si>
  <si>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</si>
  <si>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</si>
  <si>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</si>
  <si>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</si>
  <si>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</si>
  <si>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</si>
  <si>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</si>
  <si>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</si>
  <si>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</si>
  <si>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</si>
  <si>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</si>
  <si>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</si>
  <si>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</si>
  <si>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</si>
  <si>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</si>
  <si>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</si>
  <si>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</si>
  <si>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</si>
  <si>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</si>
  <si>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</si>
  <si>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</si>
  <si>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</si>
  <si>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</si>
  <si>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</si>
  <si>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</si>
  <si>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</si>
  <si>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</si>
  <si>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</si>
  <si>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</si>
  <si>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</si>
  <si>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</si>
  <si>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</si>
  <si>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</si>
  <si>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</si>
  <si>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</si>
  <si>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</si>
  <si>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</si>
  <si>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</si>
  <si>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</si>
  <si>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</si>
  <si>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</si>
  <si>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</si>
  <si>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</si>
  <si>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</si>
  <si>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</si>
  <si>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</si>
  <si>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</si>
  <si>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</si>
  <si>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</si>
  <si>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</si>
  <si>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</si>
  <si>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</si>
  <si>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</si>
  <si>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</si>
  <si>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</si>
  <si>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</si>
  <si>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</si>
  <si>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</si>
  <si>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</si>
  <si>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</si>
  <si>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</si>
  <si>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</si>
  <si>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</si>
  <si>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</si>
  <si>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</si>
  <si>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</si>
  <si>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</si>
  <si>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</si>
  <si>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</si>
  <si>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</si>
  <si>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</si>
  <si>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</si>
  <si>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</si>
  <si>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</si>
  <si>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</si>
  <si>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</si>
  <si>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</si>
  <si>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</si>
  <si>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</si>
  <si>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</si>
  <si>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</si>
  <si>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</si>
  <si>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</si>
  <si>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</si>
  <si>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</si>
  <si>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</si>
  <si>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</si>
  <si>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</si>
  <si>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</si>
  <si>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</si>
  <si>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</si>
  <si>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</si>
  <si>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</si>
  <si>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</si>
  <si>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</si>
  <si>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</si>
  <si>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</si>
  <si>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</si>
  <si>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</si>
  <si>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</si>
  <si>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</si>
  <si>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</si>
  <si>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</si>
  <si>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</si>
  <si>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</si>
  <si>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</si>
  <si>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</si>
  <si>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</si>
  <si>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</si>
  <si>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</si>
  <si>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</si>
  <si>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</si>
  <si>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</si>
  <si>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</si>
  <si>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</si>
  <si>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</si>
  <si>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</si>
  <si>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</si>
  <si>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</si>
  <si>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</si>
  <si>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</si>
  <si>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</si>
  <si>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</si>
  <si>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</si>
  <si>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</si>
  <si>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</si>
  <si>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</si>
  <si>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</si>
  <si>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</si>
  <si>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</si>
  <si>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</si>
  <si>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</si>
  <si>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</si>
  <si>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</si>
  <si>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</si>
  <si>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</si>
  <si>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</si>
  <si>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</si>
  <si>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</si>
  <si>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</si>
  <si>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</si>
  <si>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</si>
  <si>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</si>
  <si>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</si>
  <si>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</si>
  <si>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</si>
  <si>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</si>
  <si>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</si>
  <si>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</si>
  <si>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</si>
  <si>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</si>
  <si>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</si>
  <si>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</si>
  <si>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</si>
  <si>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</si>
  <si>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</si>
  <si>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</si>
  <si>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</si>
  <si>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</si>
  <si>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</si>
  <si>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</si>
  <si>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</si>
  <si>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</si>
  <si>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</si>
  <si>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</si>
  <si>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</si>
  <si>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</si>
  <si>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</si>
  <si>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</si>
  <si>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</si>
  <si>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</si>
  <si>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</si>
  <si>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</si>
  <si>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</si>
  <si>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</si>
  <si>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</si>
  <si>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</si>
  <si>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</si>
  <si>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</si>
  <si>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</si>
  <si>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</si>
  <si>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</si>
  <si>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</si>
  <si>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</si>
  <si>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</si>
  <si>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</si>
  <si>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</si>
  <si>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</si>
  <si>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</si>
  <si>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</si>
  <si>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</si>
  <si>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</si>
  <si>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</si>
  <si>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</si>
  <si>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</si>
  <si>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</si>
  <si>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</si>
  <si>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</si>
  <si>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</si>
  <si>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</si>
  <si>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</si>
  <si>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</si>
  <si>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</si>
  <si>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</si>
  <si>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</si>
  <si>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</si>
  <si>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</si>
  <si>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</si>
  <si>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</si>
  <si>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</si>
  <si>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</si>
  <si>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</si>
  <si>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</si>
  <si>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</si>
  <si>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</si>
  <si>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</si>
  <si>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</si>
  <si>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</si>
  <si>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</si>
  <si>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</si>
  <si>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</si>
  <si>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</si>
  <si>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</si>
  <si>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</si>
  <si>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</si>
  <si>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</si>
  <si>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</si>
  <si>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</si>
  <si>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</si>
  <si>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</si>
  <si>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</si>
  <si>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</si>
  <si>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</si>
  <si>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</si>
  <si>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</si>
  <si>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</si>
  <si>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</si>
  <si>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</si>
  <si>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</si>
  <si>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</si>
  <si>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</si>
  <si>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</si>
  <si>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</si>
  <si>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</si>
  <si>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</si>
  <si>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</si>
  <si>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</si>
  <si>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</si>
  <si>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</si>
  <si>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</si>
  <si>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</si>
  <si>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</si>
  <si>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</si>
  <si>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</si>
  <si>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</si>
  <si>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</si>
  <si>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</si>
  <si>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</si>
  <si>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</si>
  <si>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</si>
  <si>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</si>
  <si>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</si>
  <si>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</si>
  <si>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</si>
  <si>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</si>
  <si>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</si>
  <si>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</si>
  <si>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</si>
  <si>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</si>
  <si>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</si>
  <si>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</si>
  <si>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</si>
  <si>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</si>
  <si>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</si>
  <si>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</si>
  <si>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</si>
  <si>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</si>
  <si>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</si>
  <si>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</si>
  <si>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</si>
  <si>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</si>
  <si>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</si>
  <si>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</si>
  <si>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</si>
  <si>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</si>
  <si>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</si>
  <si>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</si>
  <si>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</si>
  <si>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</si>
  <si>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</si>
  <si>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</si>
  <si>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</si>
  <si>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</si>
  <si>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</si>
  <si>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</si>
  <si>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</si>
  <si>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</si>
  <si>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</si>
  <si>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</si>
  <si>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</si>
  <si>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</si>
  <si>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</si>
  <si>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</si>
  <si>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</si>
  <si>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</si>
  <si>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</si>
  <si>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</si>
  <si>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</si>
  <si>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</si>
  <si>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</si>
  <si>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</si>
  <si>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</si>
  <si>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</si>
  <si>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</si>
  <si>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</si>
  <si>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</si>
  <si>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</si>
  <si>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</si>
  <si>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</si>
  <si>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</si>
  <si>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</si>
  <si>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</si>
  <si>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</si>
  <si>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</si>
  <si>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</si>
  <si>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</si>
  <si>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</si>
  <si>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</si>
  <si>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</si>
  <si>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</si>
  <si>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</si>
  <si>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</si>
  <si>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</si>
  <si>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</si>
  <si>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</si>
  <si>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</si>
  <si>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</si>
  <si>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</si>
  <si>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</si>
  <si>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</si>
  <si>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</si>
  <si>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</si>
  <si>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</si>
  <si>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</si>
  <si>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</si>
  <si>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</si>
  <si>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</si>
  <si>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</si>
  <si>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</si>
  <si>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</si>
  <si>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</si>
  <si>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</si>
  <si>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</si>
  <si>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</si>
  <si>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</si>
  <si>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</si>
  <si>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</si>
  <si>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</si>
  <si>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</si>
  <si>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</si>
  <si>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</si>
  <si>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</si>
  <si>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</si>
  <si>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</si>
  <si>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</si>
  <si>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</si>
  <si>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</si>
  <si>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</si>
  <si>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</si>
  <si>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</si>
  <si>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</si>
  <si>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</si>
  <si>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</si>
  <si>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</si>
  <si>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</si>
  <si>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</si>
  <si>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</si>
  <si>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</si>
  <si>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</si>
  <si>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</si>
  <si>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</si>
  <si>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</si>
  <si>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</si>
  <si>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</si>
  <si>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</si>
  <si>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</si>
  <si>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</si>
  <si>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</si>
  <si>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</si>
  <si>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</si>
  <si>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</si>
  <si>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</si>
  <si>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</si>
  <si>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</si>
  <si>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</si>
  <si>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</si>
  <si>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</si>
  <si>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</si>
  <si>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</si>
  <si>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</si>
  <si>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</si>
  <si>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</si>
  <si>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</si>
  <si>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</si>
  <si>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</si>
  <si>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</si>
  <si>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</si>
  <si>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</si>
  <si>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</si>
  <si>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</si>
  <si>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</si>
  <si>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</si>
  <si>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</si>
  <si>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</si>
  <si>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</si>
  <si>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</si>
  <si>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</si>
  <si>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</si>
  <si>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</si>
  <si>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</si>
  <si>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</si>
  <si>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</si>
  <si>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</si>
  <si>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</si>
  <si>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</si>
  <si>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</si>
  <si>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</si>
  <si>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</si>
  <si>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</si>
  <si>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</si>
  <si>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</si>
  <si>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</si>
  <si>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</si>
  <si>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</si>
  <si>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</si>
  <si>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</si>
  <si>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</si>
  <si>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</si>
  <si>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</si>
  <si>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</si>
  <si>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</si>
  <si>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</si>
  <si>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</si>
  <si>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</si>
  <si>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</si>
  <si>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</si>
  <si>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</si>
  <si>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</si>
  <si>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</si>
  <si>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</si>
  <si>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</si>
  <si>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</si>
  <si>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</si>
  <si>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</si>
  <si>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</si>
  <si>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</si>
  <si>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</si>
  <si>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</si>
  <si>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</si>
  <si>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</si>
  <si>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</si>
  <si>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</si>
  <si>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</si>
  <si>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</si>
  <si>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</si>
  <si>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</si>
  <si>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</si>
  <si>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</si>
  <si>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</si>
  <si>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</si>
  <si>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</si>
  <si>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</si>
  <si>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</si>
  <si>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</si>
  <si>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</si>
  <si>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</si>
  <si>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</si>
  <si>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</si>
  <si>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</si>
  <si>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</si>
  <si>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</si>
  <si>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</si>
  <si>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</si>
  <si>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</si>
  <si>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</si>
  <si>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</si>
  <si>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</si>
  <si>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</si>
  <si>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</si>
  <si>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</si>
  <si>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</si>
  <si>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</si>
  <si>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</si>
  <si>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</si>
  <si>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</si>
  <si>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</si>
  <si>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</si>
  <si>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</si>
  <si>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</si>
  <si>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</si>
  <si>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</si>
  <si>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</si>
  <si>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</si>
  <si>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</si>
  <si>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</si>
  <si>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</si>
  <si>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</si>
  <si>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</si>
  <si>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</si>
  <si>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</si>
  <si>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</si>
  <si>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</si>
  <si>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</si>
  <si>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</si>
  <si>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</si>
  <si>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</si>
  <si>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</si>
  <si>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</si>
  <si>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</si>
  <si>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</si>
  <si>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</si>
  <si>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</si>
  <si>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</si>
  <si>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</si>
  <si>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</si>
  <si>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</si>
  <si>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</si>
  <si>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</si>
  <si>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</si>
  <si>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</si>
  <si>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</si>
  <si>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</si>
  <si>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</si>
  <si>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</si>
  <si>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</si>
  <si>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</si>
  <si>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</si>
  <si>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</si>
  <si>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</si>
  <si>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</si>
  <si>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</si>
  <si>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</si>
  <si>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</si>
  <si>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</si>
  <si>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</si>
  <si>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</si>
  <si>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</si>
  <si>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</si>
  <si>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</si>
  <si>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</si>
  <si>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</si>
  <si>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</si>
  <si>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</si>
  <si>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</si>
  <si>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</si>
  <si>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</si>
  <si>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</si>
  <si>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</si>
  <si>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</si>
  <si>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</si>
  <si>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</si>
  <si>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</si>
  <si>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</si>
  <si>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</si>
  <si>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</si>
  <si>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</si>
  <si>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</si>
  <si>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</si>
  <si>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</si>
  <si>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</si>
  <si>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</si>
  <si>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</si>
  <si>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</si>
  <si>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</si>
  <si>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</si>
  <si>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</si>
  <si>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</si>
  <si>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</si>
  <si>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</si>
  <si>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</si>
  <si>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</si>
  <si>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</si>
  <si>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</si>
  <si>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</si>
  <si>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</si>
  <si>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</si>
  <si>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</si>
  <si>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</si>
  <si>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</si>
  <si>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</si>
  <si>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</si>
  <si>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</si>
  <si>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</si>
  <si>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</si>
  <si>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</si>
  <si>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</si>
  <si>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</si>
  <si>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</si>
  <si>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</si>
  <si>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</si>
  <si>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</si>
  <si>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</si>
  <si>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</si>
  <si>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</si>
  <si>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</si>
  <si>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</si>
  <si>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</si>
  <si>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</si>
  <si>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</si>
  <si>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</si>
  <si>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</si>
  <si>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</si>
  <si>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</si>
  <si>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</si>
  <si>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</si>
  <si>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</si>
  <si>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</si>
  <si>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</si>
  <si>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</si>
  <si>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</si>
  <si>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</si>
  <si>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</si>
  <si>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</si>
  <si>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</si>
  <si>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</si>
  <si>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</si>
  <si>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</si>
  <si>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</si>
  <si>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</si>
  <si>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</si>
  <si>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</si>
  <si>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</si>
  <si>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</si>
  <si>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</si>
  <si>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</si>
  <si>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</si>
  <si>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</si>
  <si>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</si>
  <si>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</si>
  <si>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</si>
  <si>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</si>
  <si>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</si>
  <si>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</si>
  <si>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</si>
  <si>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</si>
  <si>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</si>
  <si>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</si>
  <si>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</si>
  <si>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</si>
  <si>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</si>
  <si>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</si>
  <si>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</si>
  <si>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</si>
  <si>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</si>
  <si>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</si>
  <si>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</si>
  <si>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</si>
  <si>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</si>
  <si>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</si>
  <si>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</si>
  <si>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</si>
  <si>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</si>
  <si>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</si>
  <si>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</si>
  <si>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</si>
  <si>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</si>
  <si>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</si>
  <si>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</si>
  <si>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</si>
  <si>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</si>
  <si>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</si>
  <si>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</si>
  <si>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</si>
  <si>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</si>
  <si>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</si>
  <si>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</si>
  <si>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</si>
  <si>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</si>
  <si>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</si>
  <si>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</si>
  <si>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</si>
  <si>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</si>
  <si>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</si>
  <si>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</si>
  <si>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</si>
  <si>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</si>
  <si>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</si>
  <si>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</si>
  <si>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</si>
  <si>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</si>
  <si>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</si>
  <si>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</si>
  <si>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</si>
  <si>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</si>
  <si>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</si>
  <si>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</si>
  <si>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</si>
  <si>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</si>
  <si>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</si>
  <si>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</si>
  <si>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</si>
  <si>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</si>
  <si>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</si>
  <si>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</si>
  <si>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</si>
  <si>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</si>
  <si>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</si>
  <si>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</si>
  <si>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</si>
  <si>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</si>
  <si>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</si>
  <si>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</si>
  <si>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</si>
  <si>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</si>
  <si>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</si>
  <si>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</si>
  <si>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</si>
  <si>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</si>
  <si>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</si>
  <si>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</si>
  <si>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</si>
  <si>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</si>
  <si>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</si>
  <si>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</si>
  <si>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</si>
  <si>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</si>
  <si>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</si>
  <si>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</si>
  <si>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</si>
  <si>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</si>
  <si>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</si>
  <si>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</si>
  <si>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</si>
  <si>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</si>
  <si>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</si>
  <si>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</si>
  <si>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</si>
  <si>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</si>
  <si>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</si>
  <si>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</si>
  <si>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</si>
  <si>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</si>
  <si>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</si>
  <si>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</si>
  <si>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</si>
  <si>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</si>
  <si>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</si>
  <si>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</si>
  <si>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</si>
  <si>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</si>
  <si>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</si>
  <si>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</si>
  <si>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</si>
  <si>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</si>
  <si>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</si>
  <si>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</si>
  <si>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</si>
  <si>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</si>
  <si>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</si>
  <si>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</si>
  <si>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</si>
  <si>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</si>
  <si>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</si>
  <si>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</si>
  <si>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</si>
  <si>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</si>
  <si>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</si>
  <si>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</si>
  <si>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</si>
  <si>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</si>
  <si>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</si>
  <si>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</si>
  <si>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</si>
  <si>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</si>
  <si>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</si>
  <si>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</si>
  <si>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</si>
  <si>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</si>
  <si>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</si>
  <si>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</si>
  <si>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</si>
  <si>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</si>
  <si>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</si>
  <si>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</si>
  <si>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</si>
  <si>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</si>
  <si>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</si>
  <si>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</si>
  <si>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</si>
  <si>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</si>
  <si>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</si>
  <si>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</si>
  <si>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</si>
  <si>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</si>
  <si>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</si>
  <si>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</si>
  <si>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</si>
  <si>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</si>
  <si>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</si>
  <si>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</si>
  <si>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</si>
  <si>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</si>
  <si>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</si>
  <si>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</si>
  <si>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</si>
  <si>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</si>
  <si>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</si>
  <si>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</si>
  <si>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</si>
  <si>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</si>
  <si>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</si>
  <si>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</si>
  <si>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</si>
  <si>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</si>
  <si>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</si>
  <si>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</si>
  <si>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</si>
  <si>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</si>
  <si>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</si>
  <si>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</si>
  <si>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</si>
  <si>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</si>
  <si>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</si>
  <si>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</si>
  <si>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</si>
  <si>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</si>
  <si>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</si>
  <si>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</si>
  <si>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</si>
  <si>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</si>
  <si>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</si>
  <si>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</si>
  <si>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</si>
  <si>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</si>
  <si>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</si>
  <si>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</si>
  <si>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</si>
  <si>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</si>
  <si>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</si>
  <si>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</si>
  <si>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</si>
  <si>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</si>
  <si>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</si>
  <si>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</si>
  <si>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</si>
  <si>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</si>
  <si>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</si>
  <si>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</si>
  <si>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</si>
  <si>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</si>
  <si>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</si>
  <si>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</si>
  <si>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</si>
  <si>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</si>
  <si>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</si>
  <si>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</si>
  <si>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</si>
  <si>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</si>
  <si>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</si>
  <si>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</si>
  <si>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</si>
  <si>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</si>
  <si>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</si>
  <si>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</si>
  <si>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</si>
  <si>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</si>
  <si>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</si>
  <si>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</si>
  <si>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</si>
  <si>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</si>
  <si>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</si>
  <si>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</si>
  <si>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</si>
  <si>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</si>
  <si>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</si>
  <si>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</si>
  <si>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</si>
  <si>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</si>
  <si>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</si>
  <si>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</si>
  <si>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</si>
  <si>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</si>
  <si>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</si>
  <si>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</si>
  <si>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</si>
  <si>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</si>
  <si>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</si>
  <si>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</si>
  <si>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</si>
  <si>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</si>
  <si>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</si>
  <si>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</si>
  <si>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</si>
  <si>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</si>
  <si>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</si>
  <si>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</si>
  <si>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</si>
  <si>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</si>
  <si>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</si>
  <si>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</si>
  <si>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</si>
  <si>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</si>
  <si>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</si>
  <si>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</si>
  <si>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</si>
  <si>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</si>
  <si>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</si>
  <si>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</si>
  <si>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</si>
  <si>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</si>
  <si>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</si>
  <si>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</si>
  <si>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</si>
  <si>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</si>
  <si>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</si>
  <si>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</si>
  <si>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</si>
  <si>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</si>
  <si>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</si>
  <si>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</si>
  <si>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</si>
  <si>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</si>
  <si>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</si>
  <si>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</si>
  <si>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</si>
  <si>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</si>
  <si>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</si>
  <si>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</si>
  <si>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</si>
  <si>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</si>
  <si>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</si>
  <si>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</si>
  <si>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</si>
  <si>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</si>
  <si>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</si>
  <si>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</si>
  <si>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</si>
  <si>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</si>
  <si>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</si>
  <si>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</si>
  <si>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</si>
  <si>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</si>
  <si>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</si>
  <si>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</si>
  <si>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</si>
  <si>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</si>
  <si>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</si>
  <si>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</si>
  <si>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</si>
  <si>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</si>
  <si>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</si>
  <si>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</si>
  <si>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</si>
  <si>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</si>
  <si>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</si>
  <si>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</si>
  <si>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</si>
  <si>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</si>
  <si>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</si>
  <si>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</si>
  <si>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</si>
  <si>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</si>
  <si>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</si>
  <si>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</si>
  <si>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</si>
  <si>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</si>
  <si>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</si>
  <si>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</si>
  <si>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</si>
  <si>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</si>
  <si>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</si>
  <si>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</si>
  <si>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</si>
  <si>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</si>
  <si>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</si>
  <si>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</si>
  <si>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</si>
  <si>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</si>
  <si>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</si>
  <si>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</si>
  <si>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</si>
  <si>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</si>
  <si>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</si>
  <si>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</si>
  <si>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</si>
  <si>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</si>
  <si>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</si>
  <si>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</si>
  <si>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</si>
  <si>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</si>
  <si>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</si>
  <si>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</si>
  <si>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</si>
  <si>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</si>
  <si>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</si>
  <si>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</si>
  <si>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</si>
  <si>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</si>
  <si>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</si>
  <si>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</si>
  <si>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</si>
  <si>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</si>
  <si>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</si>
  <si>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</si>
  <si>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</si>
  <si>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</si>
  <si>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</si>
  <si>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</si>
  <si>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</si>
  <si>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</si>
  <si>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</si>
  <si>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</si>
  <si>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</si>
  <si>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</si>
  <si>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</si>
  <si>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</si>
  <si>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</si>
  <si>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</si>
  <si>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</si>
  <si>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</si>
  <si>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</si>
  <si>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</si>
  <si>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</si>
  <si>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</si>
  <si>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</si>
  <si>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</si>
  <si>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</si>
  <si>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</si>
  <si>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</si>
  <si>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</si>
  <si>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</si>
  <si>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</si>
  <si>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</si>
  <si>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</si>
  <si>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</si>
  <si>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</si>
  <si>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</si>
  <si>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</si>
  <si>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</si>
  <si>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</si>
  <si>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</si>
  <si>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</si>
  <si>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</si>
  <si>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</si>
  <si>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</si>
  <si>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</si>
  <si>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</si>
  <si>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</si>
  <si>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</si>
  <si>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</si>
  <si>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</si>
  <si>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</si>
  <si>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</si>
  <si>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</si>
  <si>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</si>
  <si>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</si>
  <si>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</si>
  <si>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</si>
  <si>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</si>
  <si>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</si>
  <si>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</si>
  <si>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</si>
  <si>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</si>
  <si>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</si>
  <si>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</si>
  <si>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</si>
  <si>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</si>
  <si>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</si>
  <si>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</si>
  <si>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</si>
  <si>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</si>
  <si>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</si>
  <si>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</si>
  <si>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</si>
  <si>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</si>
  <si>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</si>
  <si>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</si>
  <si>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</si>
  <si>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</si>
  <si>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</si>
  <si>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</si>
  <si>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</si>
  <si>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</si>
  <si>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</si>
  <si>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</si>
  <si>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</si>
  <si>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</si>
  <si>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</si>
  <si>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</si>
  <si>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</si>
  <si>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</si>
  <si>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</si>
  <si>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</si>
  <si>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</si>
  <si>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</si>
  <si>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</si>
  <si>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</si>
  <si>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</si>
  <si>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</si>
  <si>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</si>
  <si>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</si>
  <si>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</si>
  <si>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</si>
  <si>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</si>
  <si>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</si>
  <si>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</si>
  <si>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</si>
  <si>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</si>
  <si>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</si>
  <si>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</si>
  <si>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</si>
  <si>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</si>
  <si>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</si>
  <si>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</si>
  <si>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</si>
  <si>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</si>
  <si>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</si>
  <si>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</si>
  <si>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</si>
  <si>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</si>
  <si>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</si>
  <si>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</si>
  <si>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</si>
  <si>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</si>
  <si>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</si>
  <si>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</si>
  <si>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</si>
  <si>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</si>
  <si>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</si>
  <si>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</si>
  <si>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</si>
  <si>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</si>
  <si>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</si>
  <si>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</si>
  <si>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</si>
  <si>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</si>
  <si>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</si>
  <si>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</si>
  <si>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</si>
  <si>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</si>
  <si>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</si>
  <si>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</si>
  <si>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</si>
  <si>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</si>
  <si>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</si>
  <si>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</si>
  <si>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</si>
  <si>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</si>
  <si>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</si>
  <si>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</si>
  <si>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</si>
  <si>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</si>
  <si>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</si>
  <si>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</si>
  <si>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</si>
  <si>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</si>
  <si>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</si>
  <si>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</si>
  <si>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</si>
  <si>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</si>
  <si>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</si>
  <si>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</si>
  <si>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</si>
  <si>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</si>
  <si>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</si>
  <si>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</si>
  <si>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</si>
  <si>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</si>
  <si>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</si>
  <si>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</si>
  <si>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</si>
  <si>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</si>
  <si>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</si>
  <si>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</si>
  <si>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</si>
  <si>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</si>
  <si>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</si>
  <si>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</si>
  <si>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</si>
  <si>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</si>
  <si>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</si>
  <si>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</si>
  <si>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</si>
  <si>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</si>
  <si>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</si>
  <si>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</si>
  <si>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</si>
  <si>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</si>
  <si>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</si>
  <si>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</si>
  <si>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</si>
  <si>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</si>
  <si>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</si>
  <si>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</si>
  <si>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</si>
  <si>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</si>
  <si>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</si>
  <si>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</si>
  <si>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</si>
  <si>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</si>
  <si>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</si>
  <si>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</si>
  <si>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</si>
  <si>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</si>
  <si>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</si>
  <si>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</si>
  <si>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</si>
  <si>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</si>
  <si>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</si>
  <si>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</si>
  <si>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</si>
  <si>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</si>
  <si>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</si>
  <si>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</si>
  <si>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</si>
  <si>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</si>
  <si>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</si>
  <si>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</si>
  <si>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</si>
  <si>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</si>
  <si>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</si>
  <si>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</si>
  <si>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</si>
  <si>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</si>
  <si>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</si>
  <si>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</si>
  <si>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</si>
  <si>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</si>
  <si>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</si>
  <si>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</si>
  <si>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</si>
  <si>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</si>
  <si>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</si>
  <si>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</si>
  <si>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</si>
  <si>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</si>
  <si>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</si>
  <si>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</si>
  <si>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</si>
  <si>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</si>
  <si>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</si>
  <si>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</si>
  <si>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</si>
  <si>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</si>
  <si>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</si>
  <si>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</si>
  <si>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</si>
  <si>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</si>
  <si>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</si>
  <si>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</si>
  <si>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</si>
  <si>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</si>
  <si>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</si>
  <si>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</si>
  <si>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</si>
  <si>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</si>
  <si>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</si>
  <si>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</si>
  <si>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</si>
  <si>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</si>
  <si>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</si>
  <si>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</si>
  <si>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</si>
  <si>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</si>
  <si>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</si>
  <si>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</si>
  <si>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</si>
  <si>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</si>
  <si>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</si>
  <si>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</si>
  <si>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</si>
  <si>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</si>
  <si>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</si>
  <si>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</si>
  <si>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</si>
  <si>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</si>
  <si>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</si>
  <si>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</si>
  <si>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</si>
  <si>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</si>
  <si>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</si>
  <si>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</si>
  <si>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</si>
  <si>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</si>
  <si>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</si>
  <si>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</si>
  <si>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</si>
  <si>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</si>
  <si>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</si>
  <si>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</si>
  <si>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</si>
  <si>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</si>
  <si>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</si>
  <si>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</si>
  <si>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</si>
  <si>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</si>
  <si>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</si>
  <si>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</si>
  <si>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</si>
  <si>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</si>
  <si>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</si>
  <si>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</si>
  <si>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</si>
  <si>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</si>
  <si>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</si>
  <si>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</si>
  <si>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</si>
  <si>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</si>
  <si>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</si>
  <si>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</si>
  <si>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</si>
  <si>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</si>
  <si>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</si>
  <si>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</si>
  <si>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</si>
  <si>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</si>
  <si>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</si>
  <si>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</si>
  <si>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</si>
  <si>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</si>
  <si>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</si>
  <si>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</si>
  <si>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</si>
  <si>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</si>
  <si>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</si>
  <si>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</si>
  <si>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</si>
  <si>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</si>
  <si>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</si>
  <si>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</si>
  <si>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</si>
  <si>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</si>
  <si>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</si>
  <si>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</si>
  <si>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</si>
  <si>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</si>
  <si>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</si>
  <si>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</si>
  <si>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</si>
  <si>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</si>
  <si>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</si>
  <si>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</si>
  <si>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</si>
  <si>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</si>
  <si>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</si>
  <si>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</si>
  <si>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</si>
  <si>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</si>
  <si>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</si>
  <si>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</si>
  <si>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</si>
  <si>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</si>
  <si>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</si>
  <si>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</si>
  <si>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</si>
  <si>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</si>
  <si>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</si>
  <si>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</si>
  <si>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</si>
  <si>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</si>
  <si>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</si>
  <si>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</si>
  <si>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</si>
  <si>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</si>
  <si>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</si>
  <si>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</si>
  <si>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</si>
  <si>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</si>
  <si>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</si>
  <si>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</si>
  <si>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</si>
  <si>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</si>
  <si>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</si>
  <si>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</si>
  <si>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</si>
  <si>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</si>
  <si>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</si>
  <si>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</si>
  <si>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</si>
  <si>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</si>
  <si>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</si>
  <si>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</si>
  <si>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</si>
  <si>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</si>
  <si>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</si>
  <si>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</si>
  <si>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</si>
  <si>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</si>
  <si>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</si>
  <si>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</si>
  <si>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</si>
  <si>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</si>
  <si>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</si>
  <si>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</si>
  <si>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</si>
  <si>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</si>
  <si>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</si>
  <si>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</si>
  <si>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</si>
  <si>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</si>
  <si>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</si>
  <si>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</si>
  <si>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</si>
  <si>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</si>
  <si>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</si>
  <si>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</si>
  <si>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</si>
  <si>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</si>
  <si>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</si>
  <si>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</si>
  <si>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</si>
  <si>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</si>
  <si>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</si>
  <si>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</si>
  <si>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</si>
  <si>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</si>
  <si>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</si>
  <si>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</si>
  <si>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</si>
  <si>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</si>
  <si>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</si>
  <si>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</si>
  <si>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</si>
  <si>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</si>
  <si>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</si>
  <si>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</si>
  <si>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</si>
  <si>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</si>
  <si>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</si>
  <si>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</si>
  <si>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</si>
  <si>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</si>
  <si>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</si>
  <si>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</si>
  <si>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</si>
  <si>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</si>
  <si>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</si>
  <si>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</si>
  <si>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</si>
  <si>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</si>
  <si>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</si>
  <si>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</si>
  <si>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</si>
  <si>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</si>
  <si>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</si>
  <si>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</si>
  <si>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</si>
  <si>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</si>
  <si>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</si>
  <si>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</si>
  <si>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</si>
  <si>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</si>
  <si>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</si>
  <si>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</si>
  <si>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</si>
  <si>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</si>
  <si>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</si>
  <si>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</si>
  <si>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</si>
  <si>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</si>
  <si>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</si>
  <si>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</si>
  <si>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</si>
  <si>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</si>
  <si>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</si>
  <si>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</si>
  <si>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</si>
  <si>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</si>
  <si>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</si>
  <si>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</si>
  <si>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</si>
  <si>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</si>
  <si>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</si>
  <si>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</si>
  <si>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</si>
  <si>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</si>
  <si>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</si>
  <si>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</si>
  <si>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</si>
  <si>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</si>
  <si>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</si>
  <si>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</si>
  <si>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</si>
  <si>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</si>
  <si>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</si>
  <si>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</si>
  <si>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</si>
  <si>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</si>
  <si>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</si>
  <si>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</si>
  <si>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</si>
  <si>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</si>
  <si>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</si>
  <si>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</si>
  <si>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</si>
  <si>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</si>
  <si>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</si>
  <si>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</si>
  <si>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</si>
  <si>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</si>
  <si>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</si>
  <si>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</si>
  <si>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</si>
  <si>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</si>
  <si>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</si>
  <si>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</si>
  <si>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</si>
  <si>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</si>
  <si>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</si>
  <si>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</si>
  <si>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</si>
  <si>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</si>
  <si>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</si>
  <si>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</si>
  <si>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</si>
  <si>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</si>
  <si>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</si>
  <si>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</si>
  <si>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</si>
  <si>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</si>
  <si>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</si>
  <si>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</si>
  <si>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</si>
  <si>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</si>
  <si>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</si>
  <si>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</si>
  <si>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</si>
  <si>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</si>
  <si>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</si>
  <si>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</si>
  <si>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</si>
  <si>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</si>
  <si>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</si>
  <si>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</si>
  <si>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</si>
  <si>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</si>
  <si>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</si>
  <si>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</si>
  <si>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</si>
  <si>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</si>
  <si>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</si>
  <si>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</si>
  <si>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</si>
  <si>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</si>
  <si>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</si>
  <si>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</si>
  <si>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</si>
  <si>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</si>
  <si>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</si>
  <si>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</si>
  <si>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</si>
  <si>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</si>
  <si>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</si>
  <si>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</si>
  <si>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</si>
  <si>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</si>
  <si>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</si>
  <si>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</si>
  <si>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</si>
  <si>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</si>
  <si>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</si>
  <si>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</si>
  <si>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</si>
  <si>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</si>
  <si>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</si>
  <si>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</si>
  <si>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</si>
  <si>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</si>
  <si>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</si>
  <si>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</si>
  <si>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</si>
  <si>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</si>
  <si>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</si>
  <si>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</si>
  <si>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</si>
  <si>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</si>
  <si>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</si>
  <si>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</si>
  <si>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</si>
  <si>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</si>
  <si>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</si>
  <si>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</si>
  <si>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</si>
  <si>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</si>
  <si>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</si>
  <si>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</si>
  <si>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</si>
  <si>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</si>
  <si>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</si>
  <si>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</si>
  <si>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</si>
  <si>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</si>
  <si>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</si>
  <si>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</si>
  <si>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</si>
  <si>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</si>
  <si>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</si>
  <si>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</si>
  <si>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</si>
  <si>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</si>
  <si>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</si>
  <si>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</si>
  <si>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</si>
  <si>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</si>
  <si>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</si>
  <si>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</si>
  <si>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</si>
  <si>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</si>
  <si>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</si>
  <si>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</si>
  <si>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</si>
  <si>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</si>
  <si>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</si>
  <si>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</si>
  <si>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</si>
  <si>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</si>
  <si>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</si>
  <si>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</si>
  <si>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</si>
  <si>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</si>
  <si>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</si>
  <si>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</si>
  <si>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</si>
  <si>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</si>
  <si>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</si>
  <si>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</si>
  <si>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</si>
  <si>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</si>
  <si>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</si>
  <si>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</si>
  <si>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</si>
  <si>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</si>
  <si>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</si>
  <si>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</si>
  <si>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</si>
  <si>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</si>
  <si>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</si>
  <si>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</si>
  <si>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</si>
  <si>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</si>
  <si>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</si>
  <si>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</si>
  <si>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</si>
  <si>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</si>
  <si>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</si>
  <si>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</si>
  <si>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</si>
  <si>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</si>
  <si>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</si>
  <si>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</si>
  <si>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</si>
  <si>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</si>
  <si>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</si>
  <si>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</si>
  <si>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</si>
  <si>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</si>
  <si>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</si>
  <si>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</si>
  <si>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</si>
  <si>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</si>
  <si>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</si>
  <si>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</si>
  <si>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</si>
  <si>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</si>
  <si>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</si>
  <si>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</si>
  <si>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</si>
  <si>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</si>
  <si>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</si>
  <si>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</si>
  <si>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</si>
  <si>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</si>
  <si>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</si>
  <si>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</si>
  <si>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</si>
  <si>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</si>
  <si>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</si>
  <si>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</si>
  <si>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</si>
  <si>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</si>
  <si>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</si>
  <si>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</si>
  <si>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</si>
  <si>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</si>
  <si>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</si>
  <si>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</si>
  <si>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</si>
  <si>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</si>
  <si>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</si>
  <si>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</si>
  <si>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</si>
  <si>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</si>
  <si>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</si>
  <si>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</si>
  <si>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</si>
  <si>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</si>
  <si>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</si>
  <si>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</si>
  <si>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</si>
  <si>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</si>
  <si>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</si>
  <si>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</si>
  <si>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</si>
  <si>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</si>
  <si>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</si>
  <si>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</si>
  <si>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</si>
  <si>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</si>
  <si>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</si>
  <si>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</si>
  <si>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</si>
  <si>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</si>
  <si>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</si>
  <si>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</si>
  <si>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</si>
  <si>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</si>
  <si>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</si>
  <si>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</si>
  <si>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</si>
  <si>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</si>
  <si>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</si>
  <si>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</si>
  <si>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</si>
  <si>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</si>
  <si>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</si>
  <si>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</si>
  <si>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</si>
  <si>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</si>
  <si>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</si>
  <si>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</si>
  <si>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</si>
  <si>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</si>
  <si>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</si>
  <si>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</si>
  <si>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</si>
  <si>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</si>
  <si>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</si>
  <si>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</si>
  <si>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</si>
  <si>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</si>
  <si>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</si>
  <si>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</si>
  <si>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</si>
  <si>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</si>
  <si>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</si>
  <si>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</si>
  <si>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</si>
  <si>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</si>
  <si>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</si>
  <si>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</si>
  <si>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</si>
  <si>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</si>
  <si>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</si>
  <si>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</si>
  <si>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</si>
  <si>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</si>
  <si>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</si>
  <si>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</si>
  <si>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</si>
  <si>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</si>
  <si>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</si>
  <si>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</si>
  <si>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</si>
  <si>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</si>
  <si>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</si>
  <si>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</si>
  <si>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</si>
  <si>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</si>
  <si>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</si>
  <si>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</si>
  <si>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</si>
  <si>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</si>
  <si>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</si>
  <si>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</si>
  <si>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</si>
  <si>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</si>
  <si>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</si>
  <si>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</si>
  <si>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</si>
  <si>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</si>
  <si>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</si>
  <si>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</si>
  <si>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</si>
  <si>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</si>
  <si>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</si>
  <si>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</si>
  <si>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</si>
  <si>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</si>
  <si>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</si>
  <si>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</si>
  <si>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</si>
  <si>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</si>
  <si>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</si>
  <si>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</si>
  <si>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</si>
  <si>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</si>
  <si>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</si>
  <si>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</si>
  <si>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</si>
  <si>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</si>
  <si>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</si>
  <si>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</si>
  <si>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</si>
  <si>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</si>
  <si>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</si>
  <si>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</si>
  <si>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</si>
  <si>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</si>
  <si>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</si>
  <si>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</si>
  <si>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</si>
  <si>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</si>
  <si>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</si>
  <si>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</si>
  <si>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</si>
  <si>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</si>
  <si>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</si>
  <si>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</si>
  <si>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</si>
  <si>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</si>
  <si>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</si>
  <si>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</si>
  <si>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</si>
  <si>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</si>
  <si>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</si>
  <si>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</si>
  <si>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</si>
  <si>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</si>
  <si>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</si>
  <si>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</si>
  <si>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</si>
  <si>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</si>
  <si>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</si>
  <si>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</si>
  <si>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</si>
  <si>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</si>
  <si>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</si>
  <si>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</si>
  <si>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</si>
  <si>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</si>
  <si>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</si>
  <si>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</si>
  <si>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</si>
  <si>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</si>
  <si>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</si>
  <si>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</si>
  <si>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</si>
  <si>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</si>
  <si>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</si>
  <si>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</si>
  <si>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</si>
  <si>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</si>
  <si>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</si>
  <si>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</si>
  <si>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</si>
  <si>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</si>
  <si>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</si>
  <si>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</si>
  <si>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</si>
  <si>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</si>
  <si>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</si>
  <si>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</si>
  <si>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</si>
  <si>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</si>
  <si>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</si>
  <si>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</si>
  <si>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</si>
  <si>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</si>
  <si>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</si>
  <si>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</si>
  <si>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</si>
  <si>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</si>
  <si>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</si>
  <si>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</si>
  <si>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</si>
  <si>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</si>
  <si>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</si>
  <si>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</si>
  <si>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</si>
  <si>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</si>
  <si>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</si>
  <si>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</si>
  <si>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</si>
  <si>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</si>
  <si>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</si>
  <si>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</si>
  <si>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</si>
  <si>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</si>
  <si>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</si>
  <si>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</si>
  <si>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</si>
  <si>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</si>
  <si>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</si>
  <si>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</si>
  <si>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</si>
  <si>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</si>
  <si>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</si>
  <si>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</si>
  <si>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</si>
  <si>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</si>
  <si>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</si>
  <si>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</si>
  <si>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</si>
  <si>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</si>
  <si>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</si>
  <si>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</si>
  <si>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</si>
  <si>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</si>
  <si>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</si>
  <si>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</si>
  <si>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</si>
  <si>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</si>
  <si>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</si>
  <si>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</si>
  <si>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</si>
  <si>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</si>
  <si>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</si>
  <si>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</si>
  <si>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</si>
  <si>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</si>
  <si>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</si>
  <si>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</si>
  <si>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</si>
  <si>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</si>
  <si>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</si>
  <si>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</si>
  <si>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</si>
  <si>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</si>
  <si>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</si>
  <si>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</si>
  <si>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</si>
  <si>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</si>
  <si>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</si>
  <si>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</si>
  <si>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</si>
  <si>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</si>
  <si>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</si>
  <si>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</si>
  <si>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</si>
  <si>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</si>
  <si>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</si>
  <si>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</si>
  <si>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</si>
  <si>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</si>
  <si>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</si>
  <si>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</si>
  <si>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</si>
  <si>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</si>
  <si>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</si>
  <si>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</si>
  <si>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</si>
  <si>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</si>
  <si>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</si>
  <si>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</si>
  <si>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</si>
  <si>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</si>
  <si>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</si>
  <si>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</si>
  <si>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</si>
  <si>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</si>
  <si>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</si>
  <si>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</si>
  <si>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</si>
  <si>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</si>
  <si>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</si>
  <si>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</si>
  <si>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</si>
  <si>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</si>
  <si>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</si>
  <si>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</si>
  <si>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</si>
  <si>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</si>
  <si>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</si>
  <si>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</si>
  <si>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</si>
  <si>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</si>
  <si>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</si>
  <si>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</si>
  <si>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</si>
  <si>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</si>
  <si>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</si>
  <si>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</si>
  <si>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</si>
  <si>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</si>
  <si>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</si>
  <si>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</si>
  <si>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</si>
  <si>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</si>
  <si>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</si>
  <si>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</si>
  <si>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</si>
  <si>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</si>
  <si>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</si>
  <si>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</si>
  <si>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</si>
  <si>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</si>
  <si>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</si>
  <si>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</si>
  <si>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</si>
  <si>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</si>
  <si>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</si>
  <si>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</si>
  <si>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</si>
  <si>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</si>
  <si>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</si>
  <si>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</si>
  <si>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</si>
  <si>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</si>
  <si>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</si>
  <si>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</si>
  <si>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</si>
  <si>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</si>
  <si>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</si>
  <si>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</si>
  <si>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</si>
  <si>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</si>
  <si>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</si>
  <si>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</si>
  <si>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</si>
  <si>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</si>
  <si>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</si>
  <si>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</si>
  <si>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</si>
  <si>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</si>
  <si>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</si>
  <si>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</si>
  <si>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</si>
  <si>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</si>
  <si>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</si>
  <si>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</si>
  <si>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</si>
  <si>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</si>
  <si>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</si>
  <si>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</si>
  <si>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</si>
  <si>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</si>
  <si>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</si>
  <si>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</si>
  <si>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</si>
  <si>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</si>
  <si>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</si>
  <si>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</si>
  <si>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</si>
  <si>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</si>
  <si>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</si>
  <si>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</si>
  <si>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</si>
  <si>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</si>
  <si>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</si>
  <si>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</si>
  <si>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</si>
  <si>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</si>
  <si>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</si>
  <si>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</si>
  <si>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</si>
  <si>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</si>
  <si>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</si>
  <si>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</si>
  <si>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</si>
  <si>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</si>
  <si>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</si>
  <si>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</si>
  <si>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</si>
  <si>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</si>
  <si>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</si>
  <si>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</si>
  <si>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</si>
  <si>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</si>
  <si>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</si>
  <si>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</si>
  <si>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</si>
  <si>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</si>
  <si>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</si>
  <si>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</si>
  <si>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</si>
  <si>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</si>
  <si>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</si>
  <si>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</si>
  <si>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</si>
  <si>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</si>
  <si>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</si>
  <si>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</si>
  <si>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</si>
  <si>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</si>
  <si>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</si>
  <si>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</si>
  <si>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</si>
  <si>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</si>
  <si>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</si>
  <si>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</si>
  <si>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</si>
  <si>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</si>
  <si>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</si>
  <si>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</si>
  <si>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</si>
  <si>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</si>
  <si>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</si>
  <si>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</si>
  <si>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</si>
  <si>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</si>
  <si>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</si>
  <si>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</si>
  <si>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</si>
  <si>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</si>
  <si>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</si>
  <si>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</si>
  <si>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</si>
  <si>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</si>
  <si>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</si>
  <si>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</si>
  <si>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</si>
  <si>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</si>
  <si>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</si>
  <si>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</si>
  <si>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</si>
  <si>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</si>
  <si>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</si>
  <si>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</si>
  <si>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</si>
  <si>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</si>
  <si>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</si>
  <si>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</si>
  <si>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</si>
  <si>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</si>
  <si>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</si>
  <si>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</si>
  <si>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</si>
  <si>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</si>
  <si>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</si>
  <si>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</si>
  <si>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</si>
  <si>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</si>
  <si>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</si>
  <si>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</si>
  <si>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</si>
  <si>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</si>
  <si>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</si>
  <si>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</si>
  <si>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</si>
  <si>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</si>
  <si>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</si>
  <si>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</si>
  <si>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</si>
  <si>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</si>
  <si>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</si>
  <si>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</si>
  <si>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</si>
  <si>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</si>
  <si>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</si>
  <si>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</si>
  <si>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</si>
  <si>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</si>
  <si>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</si>
  <si>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</si>
  <si>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</si>
  <si>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</si>
  <si>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</si>
  <si>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</si>
  <si>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</si>
  <si>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</si>
  <si>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</si>
  <si>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</si>
  <si>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</si>
  <si>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</si>
  <si>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</si>
  <si>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</si>
  <si>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</si>
  <si>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</si>
  <si>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</si>
  <si>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</si>
  <si>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</si>
  <si>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</si>
  <si>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</si>
  <si>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</si>
  <si>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</si>
  <si>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</si>
  <si>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</si>
  <si>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</si>
  <si>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</si>
  <si>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</si>
  <si>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</si>
  <si>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</si>
  <si>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</si>
  <si>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</si>
  <si>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</si>
  <si>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</si>
  <si>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</si>
  <si>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</si>
  <si>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</si>
  <si>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</si>
  <si>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</si>
  <si>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</si>
  <si>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</si>
  <si>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</si>
  <si>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</si>
  <si>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</si>
  <si>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</si>
  <si>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</si>
  <si>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</si>
  <si>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</si>
  <si>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</si>
  <si>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</si>
  <si>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</si>
  <si>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</si>
  <si>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</si>
  <si>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</si>
  <si>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</si>
  <si>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</si>
  <si>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</si>
  <si>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</si>
  <si>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</si>
  <si>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</si>
  <si>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</si>
  <si>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</si>
  <si>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</si>
  <si>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</si>
  <si>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</si>
  <si>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</si>
  <si>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</si>
  <si>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</si>
  <si>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</si>
  <si>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</si>
  <si>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</si>
  <si>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</si>
  <si>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</si>
  <si>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</si>
  <si>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</si>
  <si>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</si>
  <si>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</si>
  <si>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</si>
  <si>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</si>
  <si>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</si>
  <si>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</si>
  <si>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</si>
  <si>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</si>
  <si>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</si>
  <si>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</si>
  <si>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</si>
  <si>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</si>
  <si>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</si>
  <si>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</si>
  <si>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</si>
  <si>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</si>
  <si>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</si>
  <si>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</si>
  <si>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</si>
  <si>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</si>
  <si>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</si>
  <si>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</si>
  <si>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</si>
  <si>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</si>
  <si>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</si>
  <si>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</si>
  <si>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</si>
  <si>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</si>
  <si>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</si>
  <si>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</si>
  <si>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</si>
  <si>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</si>
  <si>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</si>
  <si>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</si>
  <si>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</si>
  <si>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</si>
  <si>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</si>
  <si>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</si>
  <si>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</si>
  <si>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</si>
  <si>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</si>
  <si>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</si>
  <si>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</si>
  <si>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</si>
  <si>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</si>
  <si>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</si>
  <si>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</si>
  <si>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</si>
  <si>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</si>
  <si>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</si>
  <si>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</si>
  <si>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</si>
  <si>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</si>
  <si>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</si>
  <si>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</si>
  <si>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</si>
  <si>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</si>
  <si>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</si>
  <si>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</si>
  <si>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</si>
  <si>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</si>
  <si>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</si>
  <si>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</si>
  <si>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</si>
  <si>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</si>
  <si>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</si>
  <si>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</si>
  <si>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</si>
  <si>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</si>
  <si>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</si>
  <si>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</si>
  <si>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</si>
  <si>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</si>
  <si>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</si>
  <si>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</si>
  <si>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</si>
  <si>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</si>
  <si>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</si>
  <si>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</si>
  <si>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</si>
  <si>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</si>
  <si>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</si>
  <si>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</si>
  <si>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</si>
  <si>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</si>
  <si>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</si>
  <si>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</si>
  <si>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</si>
  <si>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</si>
  <si>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</si>
  <si>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</si>
  <si>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</si>
  <si>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</si>
  <si>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</si>
  <si>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</si>
  <si>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</si>
  <si>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</si>
  <si>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</si>
  <si>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</si>
  <si>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</si>
  <si>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</si>
  <si>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</si>
  <si>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</si>
  <si>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</si>
  <si>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</si>
  <si>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</si>
  <si>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</si>
  <si>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</si>
  <si>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</si>
  <si>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</si>
  <si>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</si>
  <si>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</si>
  <si>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</si>
  <si>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</si>
  <si>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</si>
  <si>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</si>
  <si>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</si>
  <si>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</si>
  <si>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</si>
  <si>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</si>
  <si>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</si>
  <si>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</si>
  <si>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</si>
  <si>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</si>
  <si>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</si>
  <si>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</si>
  <si>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</si>
  <si>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</si>
  <si>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</si>
  <si>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</si>
  <si>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</si>
  <si>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</si>
  <si>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</si>
  <si>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</si>
  <si>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</si>
  <si>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</si>
  <si>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</si>
  <si>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</si>
  <si>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</si>
  <si>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</si>
  <si>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</si>
  <si>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</si>
  <si>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</si>
  <si>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</si>
  <si>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</si>
  <si>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</si>
  <si>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</si>
  <si>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</si>
  <si>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</si>
  <si>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</si>
  <si>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</si>
  <si>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</si>
  <si>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</si>
  <si>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</si>
  <si>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</si>
  <si>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</si>
  <si>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</si>
  <si>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</si>
  <si>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</si>
  <si>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</si>
  <si>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</si>
  <si>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</si>
  <si>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</si>
  <si>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</si>
  <si>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</si>
  <si>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</si>
  <si>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</si>
  <si>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</si>
  <si>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</si>
  <si>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</si>
  <si>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</si>
  <si>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</si>
  <si>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</si>
  <si>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</si>
  <si>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</si>
  <si>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</si>
  <si>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</si>
  <si>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</si>
  <si>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</si>
  <si>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</si>
  <si>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</si>
  <si>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</si>
  <si>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</si>
  <si>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</si>
  <si>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</si>
  <si>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</si>
  <si>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</si>
  <si>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</si>
  <si>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</si>
  <si>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</si>
  <si>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</si>
  <si>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</si>
  <si>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</si>
  <si>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</si>
  <si>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</si>
  <si>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</si>
  <si>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</si>
  <si>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</si>
  <si>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</si>
  <si>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</si>
  <si>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</si>
  <si>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</si>
  <si>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</si>
  <si>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</si>
  <si>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</si>
  <si>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</si>
  <si>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</si>
  <si>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</si>
  <si>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</si>
  <si>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</si>
  <si>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</si>
  <si>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</si>
  <si>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</si>
  <si>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</si>
  <si>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</si>
  <si>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</si>
  <si>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</si>
  <si>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</si>
  <si>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</si>
  <si>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</si>
  <si>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</si>
  <si>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</si>
  <si>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</si>
  <si>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</si>
  <si>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</si>
  <si>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</si>
  <si>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</si>
  <si>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</si>
  <si>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</si>
  <si>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</si>
  <si>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</si>
  <si>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</si>
  <si>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</si>
  <si>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</si>
  <si>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</si>
  <si>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</si>
  <si>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</si>
  <si>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</si>
  <si>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</si>
  <si>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</si>
  <si>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</si>
  <si>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</si>
  <si>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</si>
  <si>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</si>
  <si>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</si>
  <si>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</si>
  <si>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</si>
  <si>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</si>
  <si>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</si>
  <si>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</si>
  <si>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</si>
  <si>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</si>
  <si>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</si>
  <si>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</si>
  <si>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</si>
  <si>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</si>
  <si>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</si>
  <si>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</si>
  <si>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</si>
  <si>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</si>
  <si>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</si>
  <si>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</si>
  <si>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</si>
  <si>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</si>
  <si>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</si>
  <si>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</si>
  <si>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</si>
  <si>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</si>
  <si>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</si>
  <si>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</si>
  <si>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</si>
  <si>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</si>
  <si>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</si>
  <si>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</si>
  <si>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</si>
  <si>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</si>
  <si>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</si>
  <si>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</si>
  <si>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</si>
  <si>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</si>
  <si>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</si>
  <si>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</si>
  <si>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</si>
  <si>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</si>
  <si>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</si>
  <si>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</si>
  <si>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</si>
  <si>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</si>
  <si>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</si>
  <si>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</si>
  <si>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</si>
  <si>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</si>
  <si>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</si>
  <si>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</si>
  <si>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</si>
  <si>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</si>
  <si>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</si>
  <si>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</si>
  <si>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</si>
  <si>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</si>
  <si>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</si>
  <si>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</si>
  <si>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</si>
  <si>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</si>
  <si>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</si>
  <si>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</si>
  <si>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</si>
  <si>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</si>
  <si>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</si>
  <si>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</si>
  <si>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</si>
  <si>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</si>
  <si>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</si>
  <si>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</si>
  <si>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</si>
  <si>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</si>
  <si>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</si>
  <si>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</si>
  <si>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</si>
  <si>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</si>
  <si>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</si>
  <si>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</si>
  <si>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</si>
  <si>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</si>
  <si>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</si>
  <si>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</si>
  <si>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</si>
  <si>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</si>
  <si>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</si>
  <si>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</si>
  <si>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</si>
  <si>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</si>
  <si>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</si>
  <si>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</si>
  <si>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</si>
  <si>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</si>
  <si>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</si>
  <si>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</si>
  <si>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</si>
  <si>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</si>
  <si>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</si>
  <si>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</si>
  <si>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</si>
  <si>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</si>
  <si>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</si>
  <si>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</si>
  <si>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</si>
  <si>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</si>
  <si>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</si>
  <si>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</si>
  <si>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</si>
  <si>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</si>
  <si>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</si>
  <si>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</si>
  <si>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</si>
  <si>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</si>
  <si>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</si>
  <si>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</si>
  <si>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</si>
  <si>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</si>
  <si>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</si>
  <si>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</si>
  <si>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</si>
  <si>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</si>
  <si>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</si>
  <si>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</si>
  <si>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</si>
  <si>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</si>
  <si>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</si>
  <si>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</si>
  <si>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</si>
  <si>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</si>
  <si>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</si>
  <si>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</si>
  <si>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</si>
  <si>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</si>
  <si>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</si>
  <si>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</si>
  <si>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</si>
  <si>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</si>
  <si>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</si>
  <si>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</si>
  <si>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</si>
  <si>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</si>
  <si>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</si>
  <si>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</si>
  <si>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</si>
  <si>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</si>
  <si>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</si>
  <si>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</si>
  <si>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</si>
  <si>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</si>
  <si>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</si>
  <si>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</si>
  <si>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</si>
  <si>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</si>
  <si>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</si>
  <si>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</si>
  <si>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</si>
  <si>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</si>
  <si>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</si>
  <si>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</si>
  <si>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</si>
  <si>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</si>
  <si>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</si>
  <si>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</si>
  <si>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</si>
  <si>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</si>
  <si>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</si>
  <si>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</si>
  <si>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</si>
  <si>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</si>
  <si>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</si>
  <si>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</si>
  <si>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</si>
  <si>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</si>
  <si>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</si>
  <si>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</si>
  <si>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</si>
  <si>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</si>
  <si>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</si>
  <si>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</si>
  <si>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</si>
  <si>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</si>
  <si>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</si>
  <si>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</si>
  <si>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</si>
  <si>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</si>
  <si>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</si>
  <si>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</si>
  <si>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</si>
  <si>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</si>
  <si>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</si>
  <si>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</si>
  <si>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</si>
  <si>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</si>
  <si>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</si>
  <si>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</si>
  <si>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</si>
  <si>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</si>
  <si>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</si>
  <si>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</si>
  <si>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</si>
  <si>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</si>
  <si>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</si>
  <si>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</si>
  <si>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</si>
  <si>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</si>
  <si>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</si>
  <si>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</si>
  <si>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</si>
  <si>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</si>
  <si>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</si>
  <si>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</si>
  <si>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</si>
  <si>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</si>
  <si>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</si>
  <si>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</si>
  <si>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</si>
  <si>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</si>
  <si>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</si>
  <si>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</si>
  <si>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</si>
  <si>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</si>
  <si>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</si>
  <si>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</si>
  <si>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</si>
  <si>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</si>
  <si>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</si>
  <si>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</si>
  <si>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</si>
  <si>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</si>
  <si>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</si>
  <si>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</si>
  <si>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</si>
  <si>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</si>
  <si>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</si>
  <si>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</si>
  <si>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</si>
  <si>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</si>
  <si>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</si>
  <si>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</si>
  <si>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</si>
  <si>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</si>
  <si>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</si>
  <si>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</si>
  <si>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</si>
  <si>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</si>
  <si>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</si>
  <si>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</si>
  <si>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</si>
  <si>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</si>
  <si>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</si>
  <si>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</si>
  <si>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</si>
  <si>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</si>
  <si>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</si>
  <si>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</si>
  <si>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</si>
  <si>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</si>
  <si>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</si>
  <si>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</si>
  <si>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</si>
  <si>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</si>
  <si>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</si>
  <si>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</si>
  <si>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</si>
  <si>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</si>
  <si>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</si>
  <si>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</si>
  <si>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</si>
  <si>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</si>
  <si>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</si>
  <si>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</si>
  <si>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</si>
  <si>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</si>
  <si>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</si>
  <si>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</si>
  <si>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</si>
  <si>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</si>
  <si>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</si>
  <si>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</si>
  <si>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</si>
  <si>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</si>
  <si>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</si>
  <si>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</si>
  <si>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</si>
  <si>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</si>
  <si>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</si>
  <si>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</si>
  <si>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</si>
  <si>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</si>
  <si>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</si>
  <si>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</si>
  <si>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</si>
  <si>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</si>
  <si>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</si>
  <si>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</si>
  <si>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</si>
  <si>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</si>
  <si>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</si>
  <si>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</si>
  <si>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</si>
  <si>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</si>
  <si>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</si>
  <si>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</si>
  <si>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</si>
  <si>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</si>
  <si>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</si>
  <si>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</si>
  <si>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</si>
  <si>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</si>
  <si>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</si>
  <si>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</si>
  <si>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</si>
  <si>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</si>
  <si>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</si>
  <si>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</si>
  <si>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</si>
  <si>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</si>
  <si>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</si>
  <si>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</si>
  <si>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</si>
  <si>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</si>
  <si>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</si>
  <si>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</si>
  <si>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</si>
  <si>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</si>
  <si>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</si>
  <si>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</si>
  <si>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</si>
  <si>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</si>
  <si>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</si>
  <si>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</si>
  <si>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</si>
  <si>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</si>
  <si>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</si>
  <si>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</si>
  <si>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</si>
  <si>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</si>
  <si>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</si>
  <si>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</si>
  <si>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</si>
  <si>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</si>
  <si>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</si>
  <si>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</si>
  <si>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</si>
  <si>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</si>
  <si>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</si>
  <si>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</si>
  <si>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</si>
  <si>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</si>
  <si>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</si>
  <si>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</si>
  <si>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</si>
  <si>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</si>
  <si>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</si>
  <si>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</si>
  <si>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</si>
  <si>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</si>
  <si>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</si>
  <si>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</si>
  <si>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</si>
  <si>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</si>
  <si>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</si>
  <si>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</si>
  <si>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</si>
  <si>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</si>
  <si>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</si>
  <si>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</si>
  <si>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</si>
  <si>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</si>
  <si>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</si>
  <si>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</si>
  <si>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</si>
  <si>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</si>
  <si>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</si>
  <si>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</si>
  <si>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</si>
  <si>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</si>
  <si>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</si>
  <si>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</si>
  <si>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</si>
  <si>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</si>
  <si>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</si>
  <si>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</si>
  <si>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</si>
  <si>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</si>
  <si>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</si>
  <si>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</si>
  <si>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</si>
  <si>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</si>
  <si>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</si>
  <si>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</si>
  <si>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</si>
  <si>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</si>
  <si>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</si>
  <si>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</si>
  <si>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</si>
  <si>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</si>
  <si>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</si>
  <si>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</si>
  <si>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</si>
  <si>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</si>
  <si>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</si>
  <si>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</si>
  <si>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</si>
  <si>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</si>
  <si>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</si>
  <si>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</si>
  <si>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</si>
  <si>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</si>
  <si>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</si>
  <si>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</si>
  <si>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</si>
  <si>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</si>
  <si>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</si>
  <si>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</si>
  <si>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</si>
  <si>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</si>
  <si>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</si>
  <si>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</si>
  <si>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</si>
  <si>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</si>
  <si>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</si>
  <si>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</si>
  <si>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</si>
  <si>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</si>
  <si>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</si>
  <si>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</si>
  <si>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</si>
  <si>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</si>
  <si>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</si>
  <si>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</si>
  <si>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</si>
  <si>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</si>
  <si>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</si>
  <si>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</si>
  <si>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</si>
  <si>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</si>
  <si>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</si>
  <si>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</si>
  <si>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</si>
  <si>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</si>
  <si>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</si>
  <si>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</si>
  <si>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</si>
  <si>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</si>
  <si>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</si>
  <si>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</si>
  <si>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</si>
  <si>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</si>
  <si>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</si>
  <si>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</si>
  <si>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</si>
  <si>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</si>
  <si>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</si>
  <si>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</si>
  <si>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</si>
  <si>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</si>
  <si>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</si>
  <si>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</si>
  <si>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</si>
  <si>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</si>
  <si>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</si>
  <si>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</si>
  <si>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</si>
  <si>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</si>
  <si>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</si>
  <si>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</si>
  <si>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</si>
  <si>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</si>
  <si>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</si>
  <si>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</si>
  <si>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</si>
  <si>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</si>
  <si>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</si>
  <si>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</si>
  <si>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</si>
  <si>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</si>
  <si>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</si>
  <si>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</si>
  <si>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</si>
  <si>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</si>
  <si>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</si>
  <si>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</si>
  <si>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</si>
  <si>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</si>
  <si>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</si>
  <si>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</si>
  <si>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</si>
  <si>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</si>
  <si>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</si>
  <si>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</si>
  <si>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</si>
  <si>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</si>
  <si>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</si>
  <si>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</si>
  <si>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</si>
  <si>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</si>
  <si>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</si>
  <si>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</si>
  <si>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</si>
  <si>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</si>
  <si>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</si>
  <si>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</si>
  <si>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</si>
  <si>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</si>
  <si>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</si>
  <si>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</si>
  <si>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</si>
  <si>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</si>
  <si>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</si>
  <si>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</si>
  <si>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</si>
  <si>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</si>
  <si>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</si>
  <si>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</si>
  <si>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</si>
  <si>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</si>
  <si>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</si>
  <si>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</si>
  <si>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</si>
  <si>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</si>
  <si>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</si>
  <si>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</si>
  <si>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</si>
  <si>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</si>
  <si>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</si>
  <si>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</si>
  <si>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</si>
  <si>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</si>
  <si>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</si>
  <si>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</si>
  <si>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</si>
  <si>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</si>
  <si>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</si>
  <si>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</si>
  <si>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</si>
  <si>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</si>
  <si>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</si>
  <si>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</si>
  <si>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</si>
  <si>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</si>
  <si>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</si>
  <si>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</si>
  <si>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</si>
  <si>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</si>
  <si>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</si>
  <si>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</si>
  <si>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</si>
  <si>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</si>
  <si>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</si>
  <si>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</si>
  <si>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</si>
  <si>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</si>
  <si>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</si>
  <si>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</si>
  <si>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</si>
  <si>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</si>
  <si>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</si>
  <si>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</si>
  <si>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</si>
  <si>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</si>
  <si>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</si>
  <si>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</si>
  <si>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</si>
  <si>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</si>
  <si>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</si>
  <si>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</si>
  <si>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</si>
  <si>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</si>
  <si>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</si>
  <si>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</si>
  <si>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</si>
  <si>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</si>
  <si>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</si>
  <si>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</si>
  <si>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</si>
  <si>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</si>
  <si>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</si>
  <si>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</si>
  <si>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</si>
  <si>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</si>
  <si>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</si>
  <si>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</si>
  <si>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</si>
  <si>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</si>
  <si>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</si>
  <si>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</si>
  <si>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</si>
  <si>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</si>
  <si>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</si>
  <si>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</si>
  <si>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</si>
  <si>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</si>
  <si>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</si>
  <si>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</si>
  <si>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</si>
  <si>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</si>
  <si>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</si>
  <si>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</si>
  <si>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</si>
  <si>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</si>
  <si>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</si>
  <si>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</si>
  <si>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</si>
  <si>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</si>
  <si>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</si>
  <si>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</si>
  <si>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</si>
  <si>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</si>
  <si>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</si>
  <si>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</si>
  <si>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</si>
  <si>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</si>
  <si>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</si>
  <si>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</si>
  <si>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</si>
  <si>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</si>
  <si>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</si>
  <si>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</si>
  <si>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</si>
  <si>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</si>
  <si>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</si>
  <si>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</si>
  <si>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</si>
  <si>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</si>
  <si>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</si>
  <si>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</si>
  <si>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</si>
  <si>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</si>
  <si>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</si>
  <si>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</si>
  <si>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</si>
  <si>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</si>
  <si>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</si>
  <si>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</si>
  <si>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</si>
  <si>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</si>
  <si>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</si>
  <si>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</si>
  <si>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</si>
  <si>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</si>
  <si>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</si>
  <si>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</si>
  <si>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</si>
  <si>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</si>
  <si>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</si>
  <si>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</si>
  <si>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</si>
  <si>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</si>
  <si>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</si>
  <si>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</si>
  <si>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</si>
  <si>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</si>
  <si>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</si>
  <si>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</si>
  <si>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</si>
  <si>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</si>
  <si>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</si>
  <si>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</si>
  <si>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</si>
  <si>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</si>
  <si>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</si>
  <si>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</si>
  <si>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</si>
  <si>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</si>
  <si>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</si>
  <si>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</si>
  <si>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</si>
  <si>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</si>
  <si>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</si>
  <si>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</si>
  <si>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</si>
  <si>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</si>
  <si>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</si>
  <si>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</si>
  <si>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</si>
  <si>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</si>
  <si>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</si>
  <si>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</si>
  <si>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</si>
  <si>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</si>
  <si>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</si>
  <si>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</si>
  <si>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</si>
  <si>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</si>
  <si>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</si>
  <si>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</si>
  <si>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</si>
  <si>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</si>
  <si>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</si>
  <si>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</si>
  <si>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</si>
  <si>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</si>
  <si>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</si>
  <si>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</si>
  <si>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</si>
  <si>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</si>
  <si>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</si>
  <si>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</si>
  <si>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</si>
  <si>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</si>
  <si>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</si>
  <si>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</si>
  <si>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</si>
  <si>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</si>
  <si>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</si>
  <si>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</si>
  <si>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</si>
  <si>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</si>
  <si>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</si>
  <si>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</si>
  <si>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</si>
  <si>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</si>
  <si>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</si>
  <si>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</si>
  <si>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</si>
  <si>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</si>
  <si>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</si>
  <si>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</si>
  <si>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</si>
  <si>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</si>
  <si>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</si>
  <si>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</si>
  <si>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</si>
  <si>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</si>
  <si>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</si>
  <si>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</si>
  <si>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</si>
  <si>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</si>
  <si>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</si>
  <si>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</si>
  <si>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</si>
  <si>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</si>
  <si>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</si>
  <si>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</si>
  <si>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</si>
  <si>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</si>
  <si>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</si>
  <si>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</si>
  <si>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</si>
  <si>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</si>
  <si>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</si>
  <si>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</si>
  <si>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</si>
  <si>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</si>
  <si>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</si>
  <si>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</si>
  <si>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</si>
  <si>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</si>
  <si>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</si>
  <si>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</si>
  <si>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</si>
  <si>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</si>
  <si>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</si>
  <si>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</si>
  <si>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</si>
  <si>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</si>
  <si>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</si>
  <si>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</si>
  <si>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</si>
  <si>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</si>
  <si>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</si>
  <si>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</si>
  <si>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</si>
  <si>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</si>
  <si>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</si>
  <si>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</si>
  <si>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</si>
  <si>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</si>
  <si>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</si>
  <si>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</si>
  <si>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</si>
  <si>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</si>
  <si>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</si>
  <si>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</si>
  <si>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</si>
  <si>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</si>
  <si>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</si>
  <si>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</si>
  <si>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</si>
  <si>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</si>
  <si>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</si>
  <si>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</si>
  <si>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</si>
  <si>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</si>
  <si>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</si>
  <si>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</si>
  <si>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</si>
  <si>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</si>
  <si>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</si>
  <si>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</si>
  <si>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</si>
  <si>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</si>
  <si>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</si>
  <si>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</si>
  <si>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</si>
  <si>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</si>
  <si>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</si>
  <si>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</si>
  <si>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</si>
  <si>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</si>
  <si>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</si>
  <si>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</si>
  <si>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</si>
  <si>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</si>
  <si>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</si>
  <si>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</si>
  <si>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</si>
  <si>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</si>
  <si>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</si>
  <si>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</si>
  <si>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</si>
  <si>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</si>
  <si>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</si>
  <si>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</si>
  <si>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</si>
  <si>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</si>
  <si>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</si>
  <si>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</si>
  <si>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</si>
  <si>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</si>
  <si>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</si>
  <si>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</si>
  <si>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</si>
  <si>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</si>
  <si>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</si>
  <si>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</si>
  <si>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</si>
  <si>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</si>
  <si>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</si>
  <si>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</si>
  <si>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</si>
  <si>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</si>
  <si>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</si>
  <si>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</si>
  <si>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</si>
  <si>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</si>
  <si>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</si>
  <si>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</si>
  <si>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</si>
  <si>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</si>
  <si>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</si>
  <si>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</si>
  <si>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</si>
  <si>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</si>
  <si>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</si>
  <si>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</si>
  <si>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</si>
  <si>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</si>
  <si>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</si>
  <si>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</si>
  <si>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</si>
  <si>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</si>
  <si>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</si>
  <si>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</si>
  <si>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</si>
  <si>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</si>
  <si>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</si>
  <si>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</si>
  <si>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</si>
  <si>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</si>
  <si>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</si>
  <si>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</si>
  <si>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</si>
  <si>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</si>
  <si>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</si>
  <si>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</si>
  <si>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</si>
  <si>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</si>
  <si>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</si>
  <si>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</si>
  <si>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</si>
  <si>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</si>
  <si>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</si>
  <si>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</si>
  <si>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</si>
  <si>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</si>
  <si>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</si>
  <si>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</si>
  <si>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</si>
  <si>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</si>
  <si>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</si>
  <si>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</si>
  <si>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</si>
  <si>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</si>
  <si>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</si>
  <si>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</si>
  <si>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</si>
  <si>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</si>
  <si>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</si>
  <si>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</si>
  <si>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</si>
  <si>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</si>
  <si>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</si>
  <si>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</si>
  <si>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</si>
  <si>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</si>
  <si>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</si>
  <si>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</si>
  <si>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</si>
  <si>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</si>
  <si>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</si>
  <si>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</si>
  <si>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</si>
  <si>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</si>
  <si>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</si>
  <si>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</si>
  <si>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</si>
  <si>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</si>
  <si>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</si>
  <si>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</si>
  <si>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</si>
  <si>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</si>
  <si>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</si>
  <si>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</si>
  <si>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</si>
  <si>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</si>
  <si>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</si>
  <si>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</si>
  <si>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</si>
  <si>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</si>
  <si>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</si>
  <si>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</si>
  <si>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</si>
  <si>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</si>
  <si>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</si>
  <si>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</si>
  <si>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</si>
  <si>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</si>
  <si>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</si>
  <si>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</si>
  <si>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</si>
  <si>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</si>
  <si>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</si>
  <si>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</si>
  <si>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</si>
  <si>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</si>
  <si>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</si>
  <si>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</si>
  <si>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</si>
  <si>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</si>
  <si>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</si>
  <si>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</si>
  <si>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</si>
  <si>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</si>
  <si>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</si>
  <si>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</si>
  <si>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</si>
  <si>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</si>
  <si>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</si>
  <si>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</si>
  <si>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</si>
  <si>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</si>
  <si>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</si>
  <si>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</si>
  <si>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</si>
  <si>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</si>
  <si>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</si>
  <si>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</si>
  <si>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</si>
  <si>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</si>
  <si>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</si>
  <si>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</si>
  <si>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</si>
  <si>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</si>
  <si>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</si>
  <si>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</si>
  <si>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</si>
  <si>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</si>
  <si>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</si>
  <si>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</si>
  <si>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</si>
  <si>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</si>
  <si>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</si>
  <si>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</si>
  <si>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</si>
  <si>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</si>
  <si>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</si>
  <si>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</si>
  <si>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</si>
  <si>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</si>
  <si>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</si>
  <si>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</si>
  <si>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</si>
  <si>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</si>
  <si>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</si>
  <si>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</si>
  <si>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</si>
  <si>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</si>
  <si>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</si>
  <si>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</si>
  <si>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</si>
  <si>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</si>
  <si>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</si>
  <si>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</si>
  <si>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</si>
  <si>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</si>
  <si>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</si>
  <si>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</si>
  <si>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</si>
  <si>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</si>
  <si>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</si>
  <si>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</si>
  <si>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</si>
  <si>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</si>
  <si>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</si>
  <si>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</si>
  <si>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</si>
  <si>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</si>
  <si>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</si>
  <si>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</si>
  <si>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</si>
  <si>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</si>
  <si>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</si>
  <si>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</si>
  <si>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</si>
  <si>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</si>
  <si>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</si>
  <si>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</si>
  <si>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</si>
  <si>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</si>
  <si>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</si>
  <si>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</si>
  <si>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</si>
  <si>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</si>
  <si>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</si>
  <si>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</si>
  <si>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</si>
  <si>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</si>
  <si>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</si>
  <si>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</si>
  <si>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</si>
  <si>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</si>
  <si>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</si>
  <si>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</si>
  <si>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</si>
  <si>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</si>
  <si>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</si>
  <si>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</si>
  <si>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</si>
  <si>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</si>
  <si>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</si>
  <si>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</si>
  <si>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</si>
  <si>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</si>
  <si>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</si>
  <si>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</si>
  <si>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</si>
  <si>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</si>
  <si>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</si>
  <si>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</si>
  <si>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</si>
  <si>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</si>
  <si>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</si>
  <si>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</si>
  <si>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</si>
  <si>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</si>
  <si>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</si>
  <si>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</si>
  <si>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</si>
  <si>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</si>
  <si>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</si>
  <si>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</si>
  <si>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</si>
  <si>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</si>
  <si>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</si>
  <si>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</si>
  <si>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</si>
  <si>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</si>
  <si>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</si>
  <si>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</si>
  <si>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</si>
  <si>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</si>
  <si>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</si>
  <si>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</si>
  <si>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</si>
  <si>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</si>
  <si>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</si>
  <si>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</si>
  <si>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</si>
  <si>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</si>
  <si>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</si>
  <si>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</si>
  <si>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</si>
  <si>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</si>
  <si>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</si>
  <si>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</si>
  <si>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</si>
  <si>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</si>
  <si>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</si>
  <si>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</si>
  <si>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</si>
  <si>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</si>
  <si>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</si>
  <si>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</si>
  <si>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</si>
  <si>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</si>
  <si>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</si>
  <si>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</si>
  <si>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</si>
  <si>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</si>
  <si>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</si>
  <si>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</si>
  <si>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</si>
  <si>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</si>
  <si>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</si>
  <si>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</si>
  <si>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</si>
  <si>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</si>
  <si>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</si>
  <si>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</si>
  <si>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</si>
  <si>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</si>
  <si>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</si>
  <si>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</si>
  <si>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</si>
  <si>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</si>
  <si>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</si>
  <si>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</si>
  <si>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</si>
  <si>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</si>
  <si>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</si>
  <si>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</si>
  <si>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</si>
  <si>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</si>
  <si>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</si>
  <si>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</si>
  <si>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</si>
  <si>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</si>
  <si>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</si>
  <si>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</si>
  <si>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</si>
  <si>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</si>
  <si>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</si>
  <si>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</si>
  <si>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</si>
  <si>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</si>
  <si>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</si>
  <si>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</si>
  <si>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</si>
  <si>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</si>
  <si>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</si>
  <si>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</si>
  <si>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</si>
  <si>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</si>
  <si>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</si>
  <si>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</si>
  <si>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</si>
  <si>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</si>
  <si>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</si>
  <si>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</si>
  <si>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</si>
  <si>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</si>
  <si>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</si>
  <si>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</si>
  <si>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</si>
  <si>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</si>
  <si>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</si>
  <si>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</si>
  <si>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</si>
  <si>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</si>
  <si>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</si>
  <si>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</si>
  <si>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</si>
  <si>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</si>
  <si>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</si>
  <si>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</si>
  <si>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</si>
  <si>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</si>
  <si>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</si>
  <si>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</si>
  <si>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</si>
  <si>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</si>
  <si>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</si>
  <si>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</si>
  <si>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</si>
  <si>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</si>
  <si>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</si>
  <si>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</si>
  <si>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</si>
  <si>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</si>
  <si>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</si>
  <si>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</si>
  <si>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</si>
  <si>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</si>
  <si>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</si>
  <si>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</si>
  <si>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</si>
  <si>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</si>
  <si>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</si>
  <si>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</si>
  <si>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</si>
  <si>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</si>
  <si>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</si>
  <si>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</si>
  <si>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</si>
  <si>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</si>
  <si>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</si>
  <si>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</si>
  <si>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</si>
  <si>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</si>
  <si>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</si>
  <si>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</si>
  <si>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</si>
  <si>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</si>
  <si>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</si>
  <si>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</si>
  <si>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</si>
  <si>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</si>
  <si>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</si>
  <si>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</si>
  <si>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</si>
  <si>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</si>
  <si>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</si>
  <si>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</si>
  <si>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</si>
  <si>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</si>
  <si>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</si>
  <si>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</si>
  <si>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</si>
  <si>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</si>
  <si>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</si>
  <si>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</si>
  <si>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</si>
  <si>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</si>
  <si>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</si>
  <si>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</si>
  <si>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</si>
  <si>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</si>
  <si>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</si>
  <si>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</si>
  <si>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</si>
  <si>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</si>
  <si>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</si>
  <si>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</si>
  <si>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</si>
  <si>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</si>
  <si>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</si>
  <si>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</si>
  <si>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</si>
  <si>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</si>
  <si>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</si>
  <si>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</si>
  <si>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</si>
  <si>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</si>
  <si>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</si>
  <si>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</si>
  <si>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</si>
  <si>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</si>
  <si>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</si>
  <si>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</si>
  <si>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</si>
  <si>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</si>
  <si>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</si>
  <si>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</si>
  <si>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</si>
  <si>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</si>
  <si>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</si>
  <si>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</si>
  <si>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</si>
  <si>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</si>
  <si>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</si>
  <si>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</si>
  <si>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</si>
  <si>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</si>
  <si>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</si>
  <si>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</si>
  <si>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</si>
  <si>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</si>
  <si>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</si>
  <si>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</si>
  <si>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</si>
  <si>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</si>
  <si>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</si>
  <si>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</si>
  <si>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</si>
  <si>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</si>
  <si>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</si>
  <si>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</si>
  <si>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</si>
  <si>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</si>
  <si>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</si>
  <si>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</si>
  <si>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</si>
  <si>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</si>
  <si>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</si>
  <si>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</si>
  <si>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</si>
  <si>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</si>
  <si>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</si>
  <si>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</si>
  <si>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</si>
  <si>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</si>
  <si>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</si>
  <si>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</si>
  <si>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</si>
  <si>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</si>
  <si>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</si>
  <si>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</si>
  <si>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</si>
  <si>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</si>
  <si>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</si>
  <si>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</si>
  <si>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</si>
  <si>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</si>
  <si>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</si>
  <si>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</si>
  <si>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</si>
  <si>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</si>
  <si>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</si>
  <si>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</si>
  <si>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</si>
  <si>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</si>
  <si>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</si>
  <si>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</si>
  <si>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</si>
  <si>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</si>
  <si>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</si>
  <si>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</si>
  <si>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</si>
  <si>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</si>
  <si>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</si>
  <si>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</si>
  <si>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</si>
  <si>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</si>
  <si>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</si>
  <si>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</si>
  <si>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</si>
  <si>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</si>
  <si>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</si>
  <si>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</si>
  <si>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</si>
  <si>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</si>
  <si>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</si>
  <si>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</si>
  <si>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</si>
  <si>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</si>
  <si>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</si>
  <si>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</si>
  <si>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</si>
  <si>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</si>
  <si>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</si>
  <si>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</si>
  <si>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</si>
  <si>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</si>
  <si>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</si>
  <si>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</si>
  <si>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</si>
  <si>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</si>
  <si>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</si>
  <si>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</si>
  <si>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</si>
  <si>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</si>
  <si>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</si>
  <si>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</si>
  <si>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</si>
  <si>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</si>
  <si>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</si>
  <si>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</si>
  <si>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</si>
  <si>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</si>
  <si>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</si>
  <si>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</si>
  <si>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</si>
  <si>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</si>
  <si>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</si>
  <si>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</si>
  <si>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</si>
  <si>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</si>
  <si>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</si>
  <si>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</si>
  <si>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</si>
  <si>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</si>
  <si>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</si>
  <si>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</si>
  <si>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</si>
  <si>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</si>
  <si>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</si>
  <si>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</si>
  <si>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</si>
  <si>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</si>
  <si>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</si>
  <si>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</si>
  <si>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</si>
  <si>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</si>
  <si>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</si>
  <si>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</si>
  <si>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</si>
  <si>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</si>
  <si>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</si>
  <si>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</si>
  <si>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</si>
  <si>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</si>
  <si>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</si>
  <si>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</si>
  <si>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</si>
  <si>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</si>
  <si>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</si>
  <si>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</si>
  <si>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</si>
  <si>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</si>
  <si>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</si>
  <si>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</si>
  <si>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</si>
  <si>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</si>
  <si>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</si>
  <si>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</si>
  <si>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</si>
  <si>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</si>
  <si>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</si>
  <si>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</si>
  <si>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</si>
  <si>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</si>
  <si>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</si>
  <si>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</si>
  <si>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</si>
  <si>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</si>
  <si>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</si>
  <si>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</si>
  <si>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</si>
  <si>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</si>
  <si>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</si>
  <si>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</si>
  <si>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</si>
  <si>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</si>
  <si>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</si>
  <si>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</si>
  <si>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</si>
  <si>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</si>
  <si>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</si>
  <si>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</si>
  <si>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</si>
  <si>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</si>
  <si>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</si>
  <si>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</si>
  <si>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</si>
  <si>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</si>
  <si>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</si>
  <si>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</si>
  <si>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</si>
  <si>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</si>
  <si>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</si>
  <si>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</si>
  <si>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</si>
  <si>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</si>
  <si>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</si>
  <si>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</si>
  <si>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</si>
  <si>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</si>
  <si>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</si>
  <si>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</si>
  <si>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</si>
  <si>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</si>
  <si>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</si>
  <si>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</si>
  <si>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</si>
  <si>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</si>
  <si>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</si>
  <si>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</si>
  <si>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</si>
  <si>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</si>
  <si>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</si>
  <si>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</si>
  <si>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</si>
  <si>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</si>
  <si>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</si>
  <si>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</si>
  <si>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</si>
  <si>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</si>
  <si>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</si>
  <si>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</si>
  <si>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</si>
  <si>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</si>
  <si>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</si>
  <si>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</si>
  <si>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</si>
  <si>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</si>
  <si>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</si>
  <si>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</si>
  <si>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</si>
  <si>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</si>
  <si>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</si>
  <si>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</si>
  <si>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</si>
  <si>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</si>
  <si>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</si>
  <si>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</si>
  <si>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</si>
  <si>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</si>
  <si>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</si>
  <si>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</si>
  <si>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</si>
  <si>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</si>
  <si>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</si>
  <si>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</si>
  <si>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</si>
  <si>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</si>
  <si>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</si>
  <si>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</si>
  <si>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</si>
  <si>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</si>
  <si>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</si>
  <si>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</si>
  <si>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</si>
  <si>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</si>
  <si>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</si>
  <si>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</si>
  <si>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</si>
  <si>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</si>
  <si>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</si>
  <si>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</si>
  <si>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</si>
  <si>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</si>
  <si>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</si>
  <si>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</si>
  <si>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</si>
  <si>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</si>
  <si>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</si>
  <si>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</si>
  <si>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</si>
  <si>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</si>
  <si>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</si>
  <si>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</si>
  <si>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</si>
  <si>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</si>
  <si>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</si>
  <si>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</si>
  <si>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</si>
  <si>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</si>
  <si>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</si>
  <si>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</si>
  <si>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</si>
  <si>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</si>
  <si>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</si>
  <si>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</si>
  <si>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</si>
  <si>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</si>
  <si>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</si>
  <si>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</si>
  <si>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</si>
  <si>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</si>
  <si>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</si>
  <si>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</si>
  <si>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</si>
  <si>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</si>
  <si>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</si>
  <si>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</si>
  <si>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</si>
  <si>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</si>
  <si>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</si>
  <si>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</si>
  <si>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</si>
  <si>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</si>
  <si>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</si>
  <si>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</si>
  <si>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</si>
  <si>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</si>
  <si>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</si>
  <si>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</si>
  <si>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</si>
  <si>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</si>
  <si>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</si>
  <si>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</si>
  <si>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</si>
  <si>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</si>
  <si>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</si>
  <si>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</si>
  <si>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</si>
  <si>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</si>
  <si>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</si>
  <si>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</si>
  <si>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</si>
  <si>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</si>
  <si>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</si>
  <si>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</si>
  <si>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</si>
  <si>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</si>
  <si>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</si>
  <si>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</si>
  <si>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</si>
  <si>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</si>
  <si>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</si>
  <si>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</si>
  <si>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</si>
  <si>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</si>
  <si>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</si>
  <si>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</si>
  <si>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</si>
  <si>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</si>
  <si>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</si>
  <si>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</si>
  <si>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</si>
  <si>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</si>
  <si>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</si>
  <si>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</si>
  <si>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</si>
  <si>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</si>
  <si>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</si>
  <si>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</si>
  <si>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</si>
  <si>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</si>
  <si>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</si>
  <si>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</si>
  <si>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</si>
  <si>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</si>
  <si>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</si>
  <si>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</si>
  <si>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</si>
  <si>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</si>
  <si>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</si>
  <si>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</si>
  <si>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</si>
  <si>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</si>
  <si>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</si>
  <si>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</si>
  <si>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</si>
  <si>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</si>
  <si>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</si>
  <si>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</si>
  <si>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</si>
  <si>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</si>
  <si>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</si>
  <si>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</si>
  <si>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</si>
  <si>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</si>
  <si>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</si>
  <si>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</si>
  <si>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</si>
  <si>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</si>
  <si>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</si>
  <si>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</si>
  <si>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</si>
  <si>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</si>
  <si>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</si>
  <si>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</si>
  <si>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</si>
  <si>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</si>
  <si>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</si>
  <si>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</si>
  <si>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</si>
  <si>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</si>
  <si>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</si>
  <si>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</si>
  <si>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</si>
  <si>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</si>
  <si>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</si>
  <si>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</si>
  <si>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</si>
  <si>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</si>
  <si>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</si>
  <si>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</si>
  <si>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</si>
  <si>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</si>
  <si>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</si>
  <si>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</si>
  <si>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</si>
  <si>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</si>
  <si>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</si>
  <si>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</si>
  <si>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</si>
  <si>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</si>
  <si>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</si>
  <si>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</si>
  <si>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</si>
  <si>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</si>
  <si>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</si>
  <si>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</si>
  <si>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</si>
  <si>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</si>
  <si>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</si>
  <si>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</si>
  <si>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</si>
  <si>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</si>
  <si>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</si>
  <si>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</si>
  <si>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</si>
  <si>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</si>
  <si>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</si>
  <si>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</si>
  <si>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</si>
  <si>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</si>
  <si>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</si>
  <si>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</si>
  <si>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</si>
  <si>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</si>
  <si>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</si>
  <si>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</si>
  <si>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</si>
  <si>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</si>
  <si>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</si>
  <si>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</si>
  <si>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</si>
  <si>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</si>
  <si>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</si>
  <si>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</si>
  <si>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</si>
  <si>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</si>
  <si>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</si>
  <si>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</si>
  <si>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</si>
  <si>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</si>
  <si>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</si>
  <si>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</si>
  <si>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</si>
  <si>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</si>
  <si>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</si>
  <si>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</si>
  <si>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</si>
  <si>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</si>
  <si>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</si>
  <si>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</si>
  <si>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</si>
  <si>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</si>
  <si>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</si>
  <si>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</si>
  <si>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</si>
  <si>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</si>
  <si>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</si>
  <si>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</si>
  <si>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</si>
  <si>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</si>
  <si>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</si>
  <si>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</si>
  <si>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</si>
  <si>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</si>
  <si>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</si>
  <si>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</si>
  <si>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</si>
  <si>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</si>
  <si>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</si>
  <si>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</si>
  <si>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</si>
  <si>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</si>
  <si>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</si>
  <si>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</si>
  <si>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</si>
  <si>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</si>
  <si>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</si>
  <si>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</si>
  <si>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</si>
  <si>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</si>
  <si>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</si>
  <si>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</si>
  <si>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</si>
  <si>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</si>
  <si>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</si>
  <si>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</si>
  <si>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</si>
  <si>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</si>
  <si>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</si>
  <si>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</si>
  <si>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</si>
  <si>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</si>
  <si>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</si>
  <si>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</si>
  <si>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</si>
  <si>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</si>
  <si>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</si>
  <si>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</si>
  <si>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</si>
  <si>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</si>
  <si>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</si>
  <si>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</si>
  <si>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</si>
  <si>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</si>
  <si>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</si>
  <si>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</si>
  <si>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</si>
  <si>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</si>
  <si>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</si>
  <si>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</si>
  <si>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</si>
  <si>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</si>
  <si>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</si>
  <si>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</si>
  <si>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</si>
  <si>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</si>
  <si>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</si>
  <si>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</si>
  <si>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</si>
  <si>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</si>
  <si>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</si>
  <si>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</si>
  <si>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</si>
  <si>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</si>
  <si>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</si>
  <si>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</si>
  <si>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</si>
  <si>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</si>
  <si>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</si>
  <si>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</si>
  <si>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</si>
  <si>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</si>
  <si>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</si>
  <si>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</si>
  <si>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</si>
  <si>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</si>
  <si>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</si>
  <si>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</si>
  <si>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</si>
  <si>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</si>
  <si>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</si>
  <si>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</si>
  <si>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</si>
  <si>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</si>
  <si>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</si>
  <si>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</si>
  <si>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</si>
  <si>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</si>
  <si>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</si>
  <si>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</si>
  <si>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</si>
  <si>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</si>
  <si>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</si>
  <si>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</si>
  <si>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</si>
  <si>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</si>
  <si>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</si>
  <si>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</si>
  <si>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</si>
  <si>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</si>
  <si>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</si>
  <si>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</si>
  <si>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</si>
  <si>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</si>
  <si>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</si>
  <si>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</si>
  <si>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</si>
  <si>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</si>
  <si>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</si>
  <si>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</si>
  <si>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</si>
  <si>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</si>
  <si>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</si>
  <si>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</si>
  <si>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</si>
  <si>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</si>
  <si>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</si>
  <si>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</si>
  <si>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</si>
  <si>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</si>
  <si>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</si>
  <si>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</si>
  <si>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</si>
  <si>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</si>
  <si>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</si>
  <si>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</si>
  <si>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</si>
  <si>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</si>
  <si>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</si>
  <si>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</si>
  <si>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</si>
  <si>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</si>
  <si>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</si>
  <si>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</si>
  <si>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</si>
  <si>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</si>
  <si>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</si>
  <si>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</si>
  <si>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</si>
  <si>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</si>
  <si>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</si>
  <si>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</si>
  <si>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</si>
  <si>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</si>
  <si>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</si>
  <si>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</si>
  <si>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</si>
  <si>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</si>
  <si>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</si>
  <si>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</si>
  <si>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</si>
  <si>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</si>
  <si>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</si>
  <si>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</si>
  <si>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</si>
  <si>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</si>
  <si>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</si>
  <si>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</si>
  <si>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</si>
  <si>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</si>
  <si>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</si>
  <si>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</si>
  <si>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</si>
  <si>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</si>
  <si>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</si>
  <si>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</si>
  <si>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</si>
  <si>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</si>
  <si>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</si>
  <si>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</si>
  <si>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</si>
  <si>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</si>
  <si>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</si>
  <si>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</si>
  <si>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</si>
  <si>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</si>
  <si>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</si>
  <si>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</si>
  <si>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</si>
  <si>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</si>
  <si>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</si>
  <si>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</si>
  <si>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</si>
  <si>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</si>
  <si>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</si>
  <si>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</si>
  <si>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</si>
  <si>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</si>
  <si>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</si>
  <si>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</si>
  <si>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</si>
  <si>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</si>
  <si>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</si>
  <si>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</si>
  <si>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</si>
  <si>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</si>
  <si>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</si>
  <si>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</si>
  <si>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</si>
  <si>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</si>
  <si>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</si>
  <si>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</si>
  <si>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</si>
  <si>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</si>
  <si>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</si>
  <si>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</si>
  <si>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</si>
  <si>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</si>
  <si>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</si>
  <si>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</si>
  <si>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</si>
  <si>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</si>
  <si>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</si>
  <si>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</si>
  <si>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</si>
  <si>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</si>
  <si>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</si>
  <si>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</si>
  <si>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</si>
  <si>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</si>
  <si>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</si>
  <si>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</si>
  <si>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</si>
  <si>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</si>
  <si>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</si>
  <si>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</si>
  <si>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</si>
  <si>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</si>
  <si>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</si>
  <si>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</si>
  <si>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</si>
  <si>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</si>
  <si>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</si>
  <si>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</si>
  <si>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</si>
  <si>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</si>
  <si>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</si>
  <si>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</si>
  <si>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</si>
  <si>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</si>
  <si>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</si>
  <si>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</si>
  <si>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</si>
  <si>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</si>
  <si>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</si>
  <si>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</si>
  <si>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</si>
  <si>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</si>
  <si>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</si>
  <si>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</si>
  <si>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</si>
  <si>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</si>
  <si>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</si>
  <si>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</si>
  <si>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</si>
  <si>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</si>
  <si>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</si>
  <si>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</si>
  <si>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</si>
  <si>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</si>
  <si>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</si>
  <si>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</si>
  <si>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</si>
  <si>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</si>
  <si>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</si>
  <si>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</si>
  <si>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</si>
  <si>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</si>
  <si>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</si>
  <si>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</si>
  <si>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</si>
  <si>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</si>
  <si>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</si>
  <si>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</si>
  <si>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</si>
  <si>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</si>
  <si>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</si>
  <si>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</si>
  <si>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</si>
  <si>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</si>
  <si>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</si>
  <si>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</si>
  <si>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</si>
  <si>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</si>
  <si>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</si>
  <si>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</si>
  <si>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</si>
  <si>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</si>
  <si>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</si>
  <si>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</si>
  <si>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</si>
  <si>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</si>
  <si>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</si>
  <si>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</si>
  <si>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</si>
  <si>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</si>
  <si>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</si>
  <si>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</si>
  <si>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</si>
  <si>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</si>
  <si>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</si>
  <si>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</si>
  <si>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</si>
  <si>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</si>
  <si>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</si>
  <si>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</si>
  <si>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</si>
  <si>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</si>
  <si>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</si>
  <si>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</si>
  <si>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</si>
  <si>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</si>
  <si>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</si>
  <si>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</si>
  <si>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</si>
  <si>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</si>
  <si>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</si>
  <si>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</si>
  <si>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</si>
  <si>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</si>
  <si>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</si>
  <si>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</si>
  <si>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</si>
  <si>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</si>
  <si>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</si>
  <si>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</si>
  <si>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</si>
  <si>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</si>
  <si>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</si>
  <si>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</si>
  <si>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</si>
  <si>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</si>
  <si>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</si>
  <si>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</si>
  <si>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</si>
  <si>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</si>
  <si>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</si>
  <si>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</si>
  <si>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</si>
  <si>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</si>
  <si>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</si>
  <si>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</si>
  <si>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</si>
  <si>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</si>
  <si>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</si>
  <si>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</si>
  <si>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</si>
  <si>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</si>
  <si>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</si>
  <si>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</si>
  <si>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</si>
  <si>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</si>
  <si>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</si>
  <si>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</si>
  <si>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</si>
  <si>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</si>
  <si>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</si>
  <si>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</si>
  <si>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</si>
  <si>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</si>
  <si>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</si>
  <si>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</si>
  <si>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</si>
  <si>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</si>
  <si>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</si>
  <si>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</si>
  <si>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</si>
  <si>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</si>
  <si>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</si>
  <si>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</si>
  <si>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</si>
  <si>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</si>
  <si>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</si>
  <si>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</si>
  <si>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</si>
  <si>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</si>
  <si>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</si>
  <si>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</si>
  <si>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</si>
  <si>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</si>
  <si>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</si>
  <si>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</si>
  <si>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</si>
  <si>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</si>
  <si>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</si>
  <si>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</si>
  <si>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</si>
  <si>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</si>
  <si>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</si>
  <si>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</si>
  <si>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</si>
  <si>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</si>
  <si>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</si>
  <si>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</si>
  <si>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</si>
  <si>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</si>
  <si>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</si>
  <si>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</si>
  <si>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</si>
  <si>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</si>
  <si>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</si>
  <si>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</si>
  <si>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</si>
  <si>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</si>
  <si>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</si>
  <si>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</si>
  <si>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</si>
  <si>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</si>
  <si>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</si>
  <si>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</si>
  <si>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</si>
  <si>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</si>
  <si>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</si>
  <si>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</si>
  <si>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</si>
  <si>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</si>
  <si>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</si>
  <si>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</si>
  <si>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</si>
  <si>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</si>
  <si>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</si>
  <si>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</si>
  <si>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</si>
  <si>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</si>
  <si>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</si>
  <si>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</si>
  <si>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</si>
  <si>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</si>
  <si>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</si>
  <si>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</si>
  <si>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</si>
  <si>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</si>
  <si>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</si>
  <si>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</si>
  <si>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</si>
  <si>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</si>
  <si>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</si>
  <si>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</si>
  <si>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</si>
  <si>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</si>
  <si>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</si>
  <si>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</si>
  <si>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</si>
  <si>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</si>
  <si>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</si>
  <si>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</si>
  <si>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</si>
  <si>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</si>
  <si>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</si>
  <si>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</si>
  <si>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</si>
  <si>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</si>
  <si>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</si>
  <si>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</si>
  <si>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</si>
  <si>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</si>
  <si>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</si>
  <si>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</si>
  <si>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</si>
  <si>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</si>
  <si>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</si>
  <si>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</si>
  <si>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</si>
  <si>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</si>
  <si>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</si>
  <si>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</si>
  <si>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</si>
  <si>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</si>
  <si>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</si>
  <si>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</si>
  <si>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</si>
  <si>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</si>
  <si>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</si>
  <si>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</si>
  <si>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</si>
  <si>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</si>
  <si>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</si>
  <si>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</si>
  <si>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</si>
  <si>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</si>
  <si>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</si>
  <si>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</si>
  <si>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</si>
  <si>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</si>
  <si>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</si>
  <si>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</si>
  <si>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</si>
  <si>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</si>
  <si>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</si>
  <si>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</si>
  <si>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</si>
  <si>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</si>
  <si>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</si>
  <si>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</si>
  <si>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</si>
  <si>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</si>
  <si>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</si>
  <si>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</si>
  <si>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</si>
  <si>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</si>
  <si>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</si>
  <si>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</si>
  <si>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</si>
  <si>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</si>
  <si>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</si>
  <si>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</si>
  <si>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</si>
  <si>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</si>
  <si>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</si>
  <si>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</si>
  <si>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</si>
  <si>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</si>
  <si>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</si>
  <si>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</si>
  <si>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</si>
  <si>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</si>
  <si>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</si>
  <si>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</si>
  <si>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</si>
  <si>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</si>
  <si>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</si>
  <si>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</si>
  <si>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</si>
  <si>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</si>
  <si>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</si>
  <si>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</si>
  <si>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</si>
  <si>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</si>
  <si>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</si>
  <si>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</si>
  <si>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</si>
  <si>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</si>
  <si>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</si>
  <si>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</si>
  <si>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</si>
  <si>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</si>
  <si>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</si>
  <si>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</si>
  <si>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</si>
  <si>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</si>
  <si>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</si>
  <si>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</si>
  <si>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</si>
  <si>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</si>
  <si>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</si>
  <si>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</si>
  <si>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</si>
  <si>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</si>
  <si>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</si>
  <si>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</si>
  <si>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</si>
  <si>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</si>
  <si>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</si>
  <si>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</si>
  <si>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</si>
  <si>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</si>
  <si>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</si>
  <si>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</si>
  <si>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</si>
  <si>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</si>
  <si>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</si>
  <si>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</si>
  <si>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</si>
  <si>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</si>
  <si>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</si>
  <si>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</si>
  <si>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</si>
  <si>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</si>
  <si>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</si>
  <si>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</si>
  <si>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</si>
  <si>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</si>
  <si>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</si>
  <si>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</si>
  <si>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</si>
  <si>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</si>
  <si>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</si>
  <si>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</si>
  <si>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</si>
  <si>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</si>
  <si>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</si>
  <si>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</si>
  <si>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</si>
  <si>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</si>
  <si>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</si>
  <si>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</si>
  <si>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</si>
  <si>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</si>
  <si>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</si>
  <si>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</si>
  <si>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</si>
  <si>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</si>
  <si>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</si>
  <si>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</si>
  <si>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</si>
  <si>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</si>
  <si>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</si>
  <si>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</si>
  <si>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</si>
  <si>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</si>
  <si>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</si>
  <si>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</si>
  <si>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</si>
  <si>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</si>
  <si>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</si>
  <si>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</si>
  <si>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</si>
  <si>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</si>
  <si>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</si>
  <si>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</si>
  <si>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</si>
  <si>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</si>
  <si>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</si>
  <si>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</si>
  <si>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</si>
  <si>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</si>
  <si>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</si>
  <si>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</si>
  <si>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</si>
  <si>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</si>
  <si>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</si>
  <si>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</si>
  <si>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</si>
  <si>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</si>
  <si>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</si>
  <si>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</si>
  <si>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</si>
  <si>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</si>
  <si>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</si>
  <si>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</si>
  <si>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</si>
  <si>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</si>
  <si>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</si>
  <si>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</si>
  <si>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</si>
  <si>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</si>
  <si>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</si>
  <si>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</si>
  <si>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</si>
  <si>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</si>
  <si>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</si>
  <si>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</si>
  <si>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</si>
  <si>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</si>
  <si>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</si>
  <si>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</si>
  <si>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</si>
  <si>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</si>
  <si>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</si>
  <si>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</si>
  <si>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</si>
  <si>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</si>
  <si>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</si>
  <si>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</si>
  <si>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</si>
  <si>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</si>
  <si>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</si>
  <si>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</si>
  <si>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</si>
  <si>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</si>
  <si>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</si>
  <si>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</si>
  <si>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</si>
  <si>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</si>
  <si>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</si>
  <si>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</si>
  <si>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</si>
  <si>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</si>
  <si>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</si>
  <si>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</si>
  <si>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</si>
  <si>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</si>
  <si>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</si>
  <si>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</si>
  <si>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</si>
  <si>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</si>
  <si>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</si>
  <si>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</si>
  <si>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</si>
  <si>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</si>
  <si>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</si>
  <si>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</si>
  <si>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</si>
  <si>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</si>
  <si>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</si>
  <si>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</si>
  <si>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</si>
  <si>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</si>
  <si>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</si>
  <si>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</si>
  <si>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</si>
  <si>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</si>
  <si>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</si>
  <si>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</si>
  <si>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</si>
  <si>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</si>
  <si>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</si>
  <si>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</si>
  <si>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</si>
  <si>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</si>
  <si>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</si>
  <si>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</si>
  <si>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</si>
  <si>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</si>
  <si>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</si>
  <si>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</si>
  <si>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</si>
  <si>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</si>
  <si>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</si>
  <si>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</si>
  <si>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</si>
  <si>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</si>
  <si>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</si>
  <si>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</si>
  <si>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</si>
  <si>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</si>
  <si>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</si>
  <si>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</si>
  <si>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</si>
  <si>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</si>
  <si>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</si>
  <si>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</si>
  <si>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</si>
  <si>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</si>
  <si>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</si>
  <si>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</si>
  <si>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</si>
  <si>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</si>
  <si>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</si>
  <si>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</si>
  <si>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</si>
  <si>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</si>
  <si>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</si>
  <si>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</si>
  <si>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</si>
  <si>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</si>
  <si>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</si>
  <si>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</si>
  <si>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</si>
  <si>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</si>
  <si>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</si>
  <si>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</si>
  <si>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</si>
  <si>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</si>
  <si>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</si>
  <si>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</si>
  <si>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</si>
  <si>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</si>
  <si>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</si>
  <si>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</si>
  <si>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</si>
  <si>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</si>
  <si>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</si>
  <si>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</si>
  <si>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</si>
  <si>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</si>
  <si>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</si>
  <si>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</si>
  <si>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</si>
  <si>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</si>
  <si>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</si>
  <si>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</si>
  <si>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</si>
  <si>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</si>
  <si>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</si>
  <si>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</si>
  <si>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</si>
  <si>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</si>
  <si>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</si>
  <si>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</si>
  <si>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</si>
  <si>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</si>
  <si>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</si>
  <si>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</si>
  <si>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</si>
  <si>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</si>
  <si>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</si>
  <si>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</si>
  <si>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</si>
  <si>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</si>
  <si>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</si>
  <si>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</si>
  <si>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</si>
  <si>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</si>
  <si>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</si>
  <si>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</si>
  <si>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</si>
  <si>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</si>
  <si>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</si>
  <si>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</si>
  <si>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</si>
  <si>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</si>
  <si>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</si>
  <si>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</si>
  <si>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</si>
  <si>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</si>
  <si>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</si>
  <si>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</si>
  <si>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</si>
  <si>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</si>
  <si>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</si>
  <si>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</si>
  <si>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</si>
  <si>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</si>
  <si>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</si>
  <si>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</si>
  <si>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</si>
  <si>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</si>
  <si>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</si>
  <si>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</si>
  <si>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</si>
  <si>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</si>
  <si>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</si>
  <si>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</si>
  <si>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</si>
  <si>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</si>
  <si>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</si>
  <si>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</si>
  <si>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</si>
  <si>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</si>
  <si>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</si>
  <si>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</si>
  <si>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</si>
  <si>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</si>
  <si>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</si>
  <si>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</si>
  <si>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</si>
  <si>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</si>
  <si>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</si>
  <si>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</si>
  <si>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</si>
  <si>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</si>
  <si>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</si>
  <si>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</si>
  <si>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</si>
  <si>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</si>
  <si>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</si>
  <si>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</si>
  <si>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</si>
  <si>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</si>
  <si>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</si>
  <si>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</si>
  <si>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</si>
  <si>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</si>
  <si>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</si>
  <si>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</si>
  <si>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</si>
  <si>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</si>
  <si>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</si>
  <si>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</si>
  <si>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</si>
  <si>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</si>
  <si>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</si>
  <si>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</si>
  <si>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</si>
  <si>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</si>
  <si>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</si>
  <si>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</si>
  <si>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</si>
  <si>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</si>
  <si>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</si>
  <si>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</si>
  <si>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</si>
  <si>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</si>
  <si>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</si>
  <si>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</si>
  <si>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</si>
  <si>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</si>
  <si>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</si>
  <si>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</si>
  <si>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</si>
  <si>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</si>
  <si>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</si>
  <si>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</si>
  <si>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</si>
  <si>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</si>
  <si>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</si>
  <si>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</si>
  <si>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</si>
  <si>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</si>
  <si>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</si>
  <si>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</si>
  <si>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</si>
  <si>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</si>
  <si>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</si>
  <si>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</si>
  <si>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</si>
  <si>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</si>
  <si>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</si>
  <si>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</si>
  <si>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</si>
  <si>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</si>
  <si>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</si>
  <si>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</si>
  <si>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</si>
  <si>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</si>
  <si>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</si>
  <si>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</si>
  <si>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</si>
  <si>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</si>
  <si>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</si>
  <si>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</si>
  <si>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</si>
  <si>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</si>
  <si>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</si>
  <si>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</si>
  <si>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</si>
  <si>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</si>
  <si>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</si>
  <si>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</si>
  <si>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</si>
  <si>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</si>
  <si>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</si>
  <si>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</si>
  <si>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</si>
  <si>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</si>
  <si>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</si>
  <si>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</si>
  <si>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</si>
  <si>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</si>
  <si>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</si>
  <si>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</si>
  <si>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</si>
  <si>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</si>
  <si>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</si>
  <si>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</si>
  <si>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</si>
  <si>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</si>
  <si>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</si>
  <si>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</si>
  <si>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</si>
  <si>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</si>
  <si>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</si>
  <si>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</si>
  <si>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</si>
  <si>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</si>
  <si>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</si>
  <si>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</si>
  <si>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</si>
  <si>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</si>
  <si>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</si>
  <si>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</si>
  <si>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</si>
  <si>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</si>
  <si>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</si>
  <si>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</si>
  <si>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</si>
  <si>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</si>
  <si>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</si>
  <si>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</si>
  <si>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</si>
  <si>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</si>
  <si>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</si>
  <si>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</si>
  <si>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</si>
  <si>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</si>
  <si>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</si>
  <si>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</si>
  <si>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</si>
  <si>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</si>
  <si>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</si>
  <si>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</si>
  <si>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</si>
  <si>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</si>
  <si>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</si>
  <si>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</si>
  <si>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</si>
  <si>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</si>
  <si>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</si>
  <si>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</si>
  <si>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</si>
  <si>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</si>
  <si>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</si>
  <si>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</si>
  <si>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</si>
  <si>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</si>
  <si>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</si>
  <si>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</si>
  <si>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</si>
  <si>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</si>
  <si>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</si>
  <si>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</si>
  <si>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</si>
  <si>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</si>
  <si>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</si>
  <si>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</si>
  <si>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</si>
  <si>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</si>
  <si>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</si>
  <si>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</si>
  <si>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</si>
  <si>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</si>
  <si>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</si>
  <si>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</si>
  <si>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</si>
  <si>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</si>
  <si>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</si>
  <si>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</si>
  <si>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</si>
  <si>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</si>
  <si>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</si>
  <si>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</si>
  <si>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</si>
  <si>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</si>
  <si>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</si>
  <si>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</si>
  <si>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</si>
  <si>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</si>
  <si>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</si>
  <si>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</si>
  <si>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</si>
  <si>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</si>
  <si>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</si>
  <si>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</si>
  <si>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</si>
  <si>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</si>
  <si>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</si>
  <si>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</si>
  <si>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</si>
  <si>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</si>
  <si>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</si>
  <si>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</si>
  <si>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</si>
  <si>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</si>
  <si>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</si>
  <si>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</si>
  <si>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</si>
  <si>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</si>
  <si>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</si>
  <si>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</si>
  <si>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</si>
  <si>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</si>
  <si>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</si>
  <si>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</si>
  <si>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</si>
  <si>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</si>
  <si>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</si>
  <si>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</si>
  <si>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</si>
  <si>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</si>
  <si>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</si>
  <si>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</si>
  <si>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</si>
  <si>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</si>
  <si>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</si>
  <si>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</si>
  <si>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</si>
  <si>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</si>
  <si>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</si>
  <si>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</si>
  <si>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</si>
  <si>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</si>
  <si>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</si>
  <si>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</si>
  <si>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</si>
  <si>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</si>
  <si>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</si>
  <si>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</si>
  <si>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</si>
  <si>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</si>
  <si>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</si>
  <si>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</si>
  <si>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</si>
  <si>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</si>
  <si>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</si>
  <si>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</si>
  <si>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</si>
  <si>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</si>
  <si>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</si>
  <si>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</si>
  <si>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</si>
  <si>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</si>
  <si>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</si>
  <si>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</si>
  <si>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</si>
  <si>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</si>
  <si>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</si>
  <si>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</si>
  <si>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</si>
  <si>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</si>
  <si>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</si>
  <si>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</si>
  <si>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</si>
  <si>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</si>
  <si>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</si>
  <si>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</si>
  <si>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</si>
  <si>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</si>
  <si>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</si>
  <si>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</si>
  <si>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</si>
  <si>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</si>
  <si>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</si>
  <si>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</si>
  <si>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</si>
  <si>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</si>
  <si>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</si>
  <si>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</si>
  <si>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</si>
  <si>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</si>
  <si>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</si>
  <si>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</si>
  <si>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</si>
  <si>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</si>
  <si>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</si>
  <si>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</si>
  <si>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</si>
  <si>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</si>
  <si>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</si>
  <si>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</si>
  <si>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</si>
  <si>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</si>
  <si>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</si>
  <si>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</si>
  <si>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</si>
  <si>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</si>
  <si>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</si>
  <si>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</si>
  <si>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</si>
  <si>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</si>
  <si>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</si>
  <si>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</si>
  <si>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</si>
  <si>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</si>
  <si>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</si>
  <si>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</si>
  <si>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</si>
  <si>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</si>
  <si>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</si>
  <si>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</si>
  <si>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</si>
  <si>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</si>
  <si>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</si>
  <si>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</si>
  <si>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</si>
  <si>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</si>
  <si>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</si>
  <si>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</si>
  <si>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</si>
  <si>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</si>
  <si>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</si>
  <si>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</si>
  <si>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</si>
  <si>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</si>
  <si>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</si>
  <si>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</si>
  <si>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</si>
  <si>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</si>
  <si>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</si>
  <si>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</si>
  <si>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</si>
  <si>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</si>
  <si>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</si>
  <si>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</si>
  <si>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</si>
  <si>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</si>
  <si>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</si>
  <si>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</si>
  <si>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</si>
  <si>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</si>
  <si>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</si>
  <si>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</si>
  <si>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</si>
  <si>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</si>
  <si>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</si>
  <si>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</si>
  <si>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</si>
  <si>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</si>
  <si>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</si>
  <si>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</si>
  <si>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</si>
  <si>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</si>
  <si>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</si>
  <si>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</si>
  <si>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</si>
  <si>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</si>
  <si>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</si>
  <si>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</si>
  <si>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</si>
  <si>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</si>
  <si>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</si>
  <si>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</si>
  <si>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</si>
  <si>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</si>
  <si>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</si>
  <si>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</si>
  <si>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</si>
  <si>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</si>
  <si>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</si>
  <si>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</si>
  <si>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</si>
  <si>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</si>
  <si>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</si>
  <si>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</si>
  <si>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</si>
  <si>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</si>
  <si>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</si>
  <si>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</si>
  <si>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</si>
  <si>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</si>
  <si>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</si>
  <si>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</si>
  <si>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</si>
  <si>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</si>
  <si>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</si>
  <si>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</si>
  <si>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</si>
  <si>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</si>
  <si>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</si>
  <si>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</si>
  <si>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</si>
  <si>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</si>
  <si>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</si>
  <si>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</si>
  <si>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</si>
  <si>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</si>
  <si>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</si>
  <si>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</si>
  <si>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</si>
  <si>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</si>
  <si>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</si>
  <si>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</si>
  <si>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</si>
  <si>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</si>
  <si>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</si>
  <si>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</si>
  <si>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</si>
  <si>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</si>
  <si>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</si>
  <si>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</si>
  <si>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</si>
  <si>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</si>
  <si>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</si>
  <si>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</si>
  <si>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</si>
  <si>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</si>
  <si>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</si>
  <si>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</si>
  <si>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</si>
  <si>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</si>
  <si>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</si>
  <si>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</si>
  <si>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</si>
  <si>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</si>
  <si>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</si>
  <si>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</si>
  <si>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</si>
  <si>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</si>
  <si>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</si>
  <si>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</si>
  <si>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</si>
  <si>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</si>
  <si>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</si>
  <si>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</si>
  <si>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</si>
  <si>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</si>
  <si>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</si>
  <si>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</si>
  <si>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</si>
  <si>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</si>
  <si>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</si>
  <si>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</si>
  <si>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</si>
  <si>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</si>
  <si>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</si>
  <si>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</si>
  <si>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</si>
  <si>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</si>
  <si>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</si>
  <si>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</si>
  <si>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</si>
  <si>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</si>
  <si>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</si>
  <si>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</si>
  <si>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</si>
  <si>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</si>
  <si>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</si>
  <si>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</si>
  <si>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</si>
  <si>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</si>
  <si>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</si>
  <si>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</si>
  <si>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</si>
  <si>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</si>
  <si>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</si>
  <si>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</si>
  <si>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</si>
  <si>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</si>
  <si>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</si>
  <si>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</si>
  <si>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</si>
  <si>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</si>
  <si>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</si>
  <si>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</si>
  <si>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</si>
  <si>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</si>
  <si>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</si>
  <si>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</si>
  <si>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</si>
  <si>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</si>
  <si>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</si>
  <si>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</si>
  <si>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</si>
  <si>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</si>
  <si>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</si>
  <si>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</si>
  <si>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</si>
  <si>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</si>
  <si>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</si>
  <si>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</si>
  <si>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</si>
  <si>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</si>
  <si>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</si>
  <si>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</si>
  <si>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</si>
  <si>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</si>
  <si>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</si>
  <si>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</si>
  <si>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</si>
  <si>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</si>
  <si>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</si>
  <si>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</si>
  <si>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</si>
  <si>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</si>
  <si>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</si>
  <si>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</si>
  <si>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</si>
  <si>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</si>
  <si>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</si>
  <si>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</si>
  <si>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</si>
  <si>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</si>
  <si>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</si>
  <si>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</si>
  <si>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</si>
  <si>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</si>
  <si>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</si>
  <si>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</si>
  <si>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</si>
  <si>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</si>
  <si>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</si>
  <si>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</si>
  <si>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</si>
  <si>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</si>
  <si>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</si>
  <si>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</si>
  <si>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</si>
  <si>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</si>
  <si>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</si>
  <si>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</si>
  <si>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</si>
  <si>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</si>
  <si>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</si>
  <si>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</si>
  <si>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</si>
  <si>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</si>
  <si>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</si>
  <si>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</si>
  <si>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</si>
  <si>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</si>
  <si>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</si>
  <si>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</si>
  <si>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</si>
  <si>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</si>
  <si>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</si>
  <si>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</si>
  <si>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</si>
  <si>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</si>
  <si>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</si>
  <si>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</si>
  <si>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</si>
  <si>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</si>
  <si>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</si>
  <si>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</si>
  <si>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</si>
  <si>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</si>
  <si>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</si>
  <si>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</si>
  <si>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</si>
  <si>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</si>
  <si>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</si>
  <si>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</si>
  <si>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</si>
  <si>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</si>
  <si>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</si>
  <si>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</si>
  <si>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</si>
  <si>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</si>
  <si>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</si>
  <si>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</si>
  <si>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</si>
  <si>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</si>
  <si>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</si>
  <si>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</si>
  <si>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</si>
  <si>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</si>
  <si>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</si>
  <si>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</si>
  <si>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</si>
  <si>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</si>
  <si>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</si>
  <si>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</si>
  <si>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</si>
  <si>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</si>
  <si>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</si>
  <si>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</si>
  <si>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</si>
  <si>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</si>
  <si>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</si>
  <si>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</si>
  <si>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</si>
  <si>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</si>
  <si>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</si>
  <si>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</si>
  <si>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</si>
  <si>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</si>
  <si>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</si>
  <si>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</si>
  <si>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</si>
  <si>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</si>
  <si>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</si>
  <si>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</si>
  <si>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</si>
  <si>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</si>
  <si>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</si>
  <si>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</si>
  <si>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</si>
  <si>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</si>
  <si>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</si>
  <si>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</si>
  <si>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</si>
  <si>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</si>
  <si>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</si>
  <si>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</si>
  <si>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</si>
  <si>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</si>
  <si>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</si>
  <si>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</si>
  <si>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</si>
  <si>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</si>
  <si>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</si>
  <si>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</si>
  <si>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</si>
  <si>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</si>
  <si>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</si>
  <si>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</si>
  <si>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</si>
  <si>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</si>
  <si>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</si>
  <si>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</si>
  <si>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</si>
  <si>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</si>
  <si>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</si>
  <si>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</si>
  <si>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</si>
  <si>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</si>
  <si>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</si>
  <si>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</si>
  <si>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</si>
  <si>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</si>
  <si>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</si>
  <si>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</si>
  <si>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</si>
  <si>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</si>
  <si>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</si>
  <si>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</si>
  <si>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</si>
  <si>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</si>
  <si>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</si>
  <si>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</si>
  <si>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</si>
  <si>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</si>
  <si>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</si>
  <si>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</si>
  <si>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</si>
  <si>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</si>
  <si>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</si>
  <si>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</si>
  <si>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</si>
  <si>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</si>
  <si>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</si>
  <si>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</si>
  <si>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</si>
  <si>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</si>
  <si>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</si>
  <si>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</si>
  <si>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</si>
  <si>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</si>
  <si>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</si>
  <si>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</si>
  <si>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</si>
  <si>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</si>
  <si>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</si>
  <si>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</si>
  <si>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</si>
  <si>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</si>
  <si>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</si>
  <si>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</si>
  <si>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</si>
  <si>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</si>
  <si>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</si>
  <si>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</si>
  <si>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</si>
  <si>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</si>
  <si>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</si>
  <si>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</si>
  <si>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</si>
  <si>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</si>
  <si>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</si>
  <si>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</si>
  <si>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</si>
  <si>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</si>
  <si>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</si>
  <si>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</si>
  <si>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</si>
  <si>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</si>
  <si>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</si>
  <si>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</si>
  <si>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</si>
  <si>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</si>
  <si>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</si>
  <si>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</si>
  <si>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</si>
  <si>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</si>
  <si>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</si>
  <si>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</si>
  <si>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</si>
  <si>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</si>
  <si>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</si>
  <si>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</si>
  <si>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</si>
  <si>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</si>
  <si>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</si>
  <si>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</si>
  <si>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</si>
  <si>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</si>
  <si>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</si>
  <si>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</si>
  <si>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</si>
  <si>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</si>
  <si>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</si>
  <si>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</si>
  <si>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</si>
  <si>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</si>
  <si>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</si>
  <si>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</si>
  <si>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</si>
  <si>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</si>
  <si>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</si>
  <si>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</si>
  <si>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</si>
  <si>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</si>
  <si>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</si>
  <si>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</si>
  <si>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</si>
  <si>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</si>
  <si>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</si>
  <si>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</si>
  <si>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</si>
  <si>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</si>
  <si>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</si>
  <si>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</si>
  <si>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</si>
  <si>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</si>
  <si>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</si>
  <si>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</si>
  <si>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</si>
  <si>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</si>
  <si>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</si>
  <si>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</si>
  <si>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</si>
  <si>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</si>
  <si>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</si>
  <si>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</si>
  <si>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</si>
  <si>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</si>
  <si>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</si>
  <si>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</si>
  <si>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</si>
  <si>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</si>
  <si>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</si>
  <si>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</si>
  <si>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</si>
  <si>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</si>
  <si>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</si>
  <si>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</si>
  <si>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</si>
  <si>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</si>
  <si>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</si>
  <si>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</si>
  <si>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</si>
  <si>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</si>
  <si>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</si>
  <si>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</si>
  <si>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</si>
  <si>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</si>
  <si>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</si>
  <si>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</si>
  <si>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</si>
  <si>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</si>
  <si>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</si>
  <si>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</si>
  <si>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</si>
  <si>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</si>
  <si>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</si>
  <si>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</si>
  <si>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</si>
  <si>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</si>
  <si>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</si>
  <si>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</si>
  <si>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</si>
  <si>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</si>
  <si>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</si>
  <si>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</si>
  <si>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</si>
  <si>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</si>
  <si>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</si>
  <si>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</si>
  <si>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</si>
  <si>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</si>
  <si>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</si>
  <si>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</si>
  <si>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</si>
  <si>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</si>
  <si>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</si>
  <si>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</si>
  <si>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</si>
  <si>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</si>
  <si>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</si>
  <si>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</si>
  <si>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</si>
  <si>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</si>
  <si>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</si>
  <si>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</si>
  <si>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</si>
  <si>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</si>
  <si>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</si>
  <si>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</si>
  <si>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</si>
  <si>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</si>
  <si>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</si>
  <si>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</si>
  <si>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</si>
  <si>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</si>
  <si>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</si>
  <si>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</si>
  <si>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</si>
  <si>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</si>
  <si>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</si>
  <si>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</si>
  <si>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</si>
  <si>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</si>
  <si>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</si>
  <si>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</si>
  <si>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</si>
  <si>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</si>
  <si>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</si>
  <si>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</si>
  <si>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</si>
  <si>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</si>
  <si>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</si>
  <si>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</si>
  <si>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</si>
  <si>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</si>
  <si>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</si>
  <si>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</si>
  <si>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</si>
  <si>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</si>
  <si>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</si>
  <si>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</si>
  <si>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</si>
  <si>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</si>
  <si>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</si>
  <si>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</si>
  <si>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</si>
  <si>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</si>
  <si>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</si>
  <si>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</si>
  <si>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</si>
  <si>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</si>
  <si>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</si>
  <si>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</si>
  <si>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</si>
  <si>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</si>
  <si>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</si>
  <si>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</si>
  <si>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</si>
  <si>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</si>
  <si>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</si>
  <si>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</si>
  <si>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</si>
  <si>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</si>
  <si>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</si>
  <si>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</si>
  <si>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</si>
  <si>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</si>
  <si>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</si>
  <si>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</si>
  <si>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</si>
  <si>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</si>
  <si>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</si>
  <si>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</si>
  <si>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</si>
  <si>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</si>
  <si>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</si>
  <si>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</si>
  <si>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</si>
  <si>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</si>
  <si>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</si>
  <si>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</si>
  <si>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</si>
  <si>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</si>
  <si>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</si>
  <si>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</si>
  <si>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</si>
  <si>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</si>
  <si>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</si>
  <si>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</si>
  <si>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</si>
  <si>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</si>
  <si>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</si>
  <si>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</si>
  <si>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</si>
  <si>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</si>
  <si>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</si>
  <si>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</si>
  <si>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</si>
  <si>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</si>
  <si>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</si>
  <si>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</si>
  <si>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</si>
  <si>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</si>
  <si>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</si>
  <si>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</si>
  <si>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</si>
  <si>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</si>
  <si>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</si>
  <si>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</si>
  <si>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</si>
  <si>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</si>
  <si>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</si>
  <si>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</si>
  <si>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</si>
  <si>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</si>
  <si>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</si>
  <si>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</si>
  <si>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</si>
  <si>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</si>
  <si>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</si>
  <si>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</si>
  <si>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</si>
  <si>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</si>
  <si>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</si>
  <si>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</si>
  <si>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</si>
  <si>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</si>
  <si>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</si>
  <si>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</si>
  <si>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</si>
  <si>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</si>
  <si>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</si>
  <si>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</si>
  <si>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</si>
  <si>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</si>
  <si>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</si>
  <si>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</si>
  <si>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</si>
  <si>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</si>
  <si>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</si>
  <si>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</si>
  <si>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</si>
  <si>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</si>
  <si>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</si>
  <si>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</si>
  <si>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</si>
  <si>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</si>
  <si>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</si>
  <si>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</si>
  <si>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</si>
  <si>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</si>
  <si>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</si>
  <si>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</si>
  <si>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</si>
  <si>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</si>
  <si>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</si>
  <si>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</si>
  <si>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</si>
  <si>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</si>
  <si>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</si>
  <si>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</si>
  <si>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</si>
  <si>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</si>
  <si>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</si>
  <si>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</si>
  <si>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</si>
  <si>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</si>
  <si>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</si>
  <si>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</si>
  <si>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</si>
  <si>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</si>
  <si>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</si>
  <si>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</si>
  <si>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</si>
  <si>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</si>
  <si>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</si>
  <si>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</si>
  <si>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</si>
  <si>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</si>
  <si>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</si>
  <si>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</si>
  <si>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</si>
  <si>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</si>
  <si>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</si>
  <si>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</si>
  <si>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</si>
  <si>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</si>
  <si>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</si>
  <si>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</si>
  <si>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</si>
  <si>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</si>
  <si>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</si>
  <si>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</si>
  <si>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</si>
  <si>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</si>
  <si>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</si>
  <si>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</si>
  <si>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</si>
  <si>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</si>
  <si>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</si>
  <si>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</si>
  <si>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</si>
  <si>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</si>
  <si>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</si>
  <si>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</si>
  <si>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</si>
  <si>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</si>
  <si>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</si>
  <si>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</si>
  <si>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</si>
  <si>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</si>
  <si>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</si>
  <si>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</si>
  <si>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</si>
  <si>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</si>
  <si>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</si>
  <si>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</si>
  <si>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</si>
  <si>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</si>
  <si>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</si>
  <si>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</si>
  <si>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</si>
  <si>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</si>
  <si>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</si>
  <si>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</si>
  <si>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</si>
  <si>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</si>
  <si>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</si>
  <si>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</si>
  <si>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</si>
  <si>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</si>
  <si>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</si>
  <si>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</si>
  <si>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</si>
  <si>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</si>
  <si>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</si>
  <si>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</si>
  <si>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</si>
  <si>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</si>
  <si>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</si>
  <si>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</si>
  <si>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</si>
  <si>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</si>
  <si>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</si>
  <si>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</si>
  <si>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</si>
  <si>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</si>
  <si>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</si>
  <si>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</si>
  <si>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</si>
  <si>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</si>
  <si>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</si>
  <si>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</si>
  <si>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</si>
  <si>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</si>
  <si>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</si>
  <si>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</si>
  <si>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</si>
  <si>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</si>
  <si>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</si>
  <si>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</si>
  <si>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</si>
  <si>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</si>
  <si>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</si>
  <si>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</si>
  <si>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</si>
  <si>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</si>
  <si>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</si>
  <si>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</si>
  <si>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</si>
  <si>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</si>
  <si>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</si>
  <si>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</si>
  <si>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</si>
  <si>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</si>
  <si>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</si>
  <si>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</si>
  <si>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</si>
  <si>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</si>
  <si>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</si>
  <si>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</si>
  <si>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</si>
  <si>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</si>
  <si>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</si>
  <si>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</si>
  <si>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</si>
  <si>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</si>
  <si>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</si>
  <si>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</si>
  <si>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</si>
  <si>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</si>
  <si>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</si>
  <si>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</si>
  <si>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</si>
  <si>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</si>
  <si>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</si>
  <si>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</si>
  <si>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</si>
  <si>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</si>
  <si>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</si>
  <si>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</si>
  <si>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</si>
  <si>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</si>
  <si>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</si>
  <si>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</si>
  <si>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</si>
  <si>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</si>
  <si>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</si>
  <si>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</si>
  <si>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</si>
  <si>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</si>
  <si>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</si>
  <si>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</si>
  <si>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</si>
  <si>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</si>
  <si>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</si>
  <si>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</si>
  <si>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</si>
  <si>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</si>
  <si>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</si>
  <si>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</si>
  <si>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</si>
  <si>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</si>
  <si>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</si>
  <si>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</si>
  <si>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</si>
  <si>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</si>
  <si>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</si>
  <si>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</si>
  <si>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</si>
  <si>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</si>
  <si>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</si>
  <si>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</si>
  <si>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</si>
  <si>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</si>
  <si>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</si>
  <si>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</si>
  <si>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</si>
  <si>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</si>
  <si>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</si>
  <si>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</si>
  <si>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</si>
  <si>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</si>
  <si>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</si>
  <si>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</si>
  <si>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</si>
  <si>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</si>
  <si>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</si>
  <si>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</si>
  <si>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</si>
  <si>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</si>
  <si>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</si>
  <si>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</si>
  <si>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</si>
  <si>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</si>
  <si>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</si>
  <si>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</si>
  <si>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</si>
  <si>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</si>
  <si>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</si>
  <si>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</si>
  <si>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</si>
  <si>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</si>
  <si>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</si>
  <si>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</si>
  <si>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</si>
  <si>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</si>
  <si>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</si>
  <si>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</si>
  <si>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</si>
  <si>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</si>
  <si>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</si>
  <si>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</si>
  <si>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</si>
  <si>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</si>
  <si>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</si>
  <si>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</si>
  <si>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</si>
  <si>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</si>
  <si>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</si>
  <si>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</si>
  <si>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</si>
  <si>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</si>
  <si>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</si>
  <si>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</si>
  <si>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</si>
  <si>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</si>
  <si>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</si>
  <si>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</si>
  <si>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</si>
  <si>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</si>
  <si>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</si>
  <si>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</si>
  <si>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</si>
  <si>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</si>
  <si>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</si>
  <si>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</si>
  <si>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</si>
  <si>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</si>
  <si>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</si>
  <si>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</si>
  <si>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</si>
  <si>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</si>
  <si>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</si>
  <si>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</si>
  <si>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</si>
  <si>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</si>
  <si>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</si>
  <si>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</si>
  <si>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</si>
  <si>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</si>
  <si>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</si>
  <si>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</si>
  <si>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</si>
  <si>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</si>
  <si>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</si>
  <si>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</si>
  <si>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</si>
  <si>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</si>
  <si>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</si>
  <si>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</si>
  <si>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</si>
  <si>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</si>
  <si>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</si>
  <si>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</si>
  <si>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</si>
  <si>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</si>
  <si>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</si>
  <si>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</si>
  <si>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</si>
  <si>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</si>
  <si>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</si>
  <si>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</si>
  <si>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</si>
  <si>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</si>
  <si>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</si>
  <si>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</si>
  <si>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</si>
  <si>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</si>
  <si>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</si>
  <si>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</si>
  <si>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</si>
  <si>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</si>
  <si>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</si>
  <si>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</si>
  <si>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</si>
  <si>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</si>
  <si>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</si>
  <si>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</si>
  <si>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</si>
  <si>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</si>
  <si>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</si>
  <si>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</si>
  <si>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</si>
  <si>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</si>
  <si>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</si>
  <si>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</si>
  <si>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</si>
  <si>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</si>
  <si>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</si>
  <si>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</si>
  <si>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</si>
  <si>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</si>
  <si>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</si>
  <si>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</si>
  <si>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</si>
  <si>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</si>
  <si>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</si>
  <si>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</si>
  <si>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</si>
  <si>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</si>
  <si>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</si>
  <si>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</si>
  <si>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</si>
  <si>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</si>
  <si>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</si>
  <si>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</si>
  <si>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</si>
  <si>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</si>
  <si>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</si>
  <si>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</si>
  <si>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</si>
  <si>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</si>
  <si>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</si>
  <si>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</si>
  <si>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</si>
  <si>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</si>
  <si>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</si>
  <si>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</si>
  <si>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</si>
  <si>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</si>
  <si>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</si>
  <si>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</si>
  <si>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</si>
  <si>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</si>
  <si>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</si>
  <si>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</si>
  <si>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</si>
  <si>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</si>
  <si>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</si>
  <si>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</si>
  <si>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</si>
  <si>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</si>
  <si>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</si>
  <si>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</si>
  <si>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</si>
  <si>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</si>
  <si>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</si>
  <si>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</si>
  <si>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</si>
  <si>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</si>
  <si>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</si>
  <si>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</si>
  <si>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</si>
  <si>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</si>
  <si>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</si>
  <si>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</si>
  <si>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</si>
  <si>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</si>
  <si>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</si>
  <si>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</si>
  <si>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</si>
  <si>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</si>
  <si>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</si>
  <si>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</si>
  <si>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</si>
  <si>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</si>
  <si>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</si>
  <si>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</si>
  <si>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</si>
  <si>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</si>
  <si>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</si>
  <si>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</si>
  <si>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</si>
  <si>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</si>
  <si>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</si>
  <si>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</si>
  <si>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</si>
  <si>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</si>
  <si>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</si>
  <si>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</si>
  <si>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</si>
  <si>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</si>
  <si>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</si>
  <si>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</si>
  <si>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</si>
  <si>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</si>
  <si>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</si>
  <si>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</si>
  <si>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</si>
  <si>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</si>
  <si>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</si>
  <si>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</si>
  <si>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</si>
  <si>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</si>
  <si>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</si>
  <si>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</si>
  <si>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</si>
  <si>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</si>
  <si>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</si>
  <si>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</si>
  <si>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</si>
  <si>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</si>
  <si>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</si>
  <si>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</si>
  <si>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</si>
  <si>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</si>
  <si>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</si>
  <si>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</si>
  <si>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</si>
  <si>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</si>
  <si>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</si>
  <si>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</si>
  <si>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</si>
  <si>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</si>
  <si>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</si>
  <si>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</si>
  <si>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</si>
  <si>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</si>
  <si>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</si>
  <si>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</si>
  <si>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</si>
  <si>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</si>
  <si>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</si>
  <si>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</si>
  <si>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</si>
  <si>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</si>
  <si>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</si>
  <si>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</si>
  <si>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</si>
  <si>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</si>
  <si>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</si>
  <si>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</si>
  <si>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</si>
  <si>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</si>
  <si>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</si>
  <si>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</si>
  <si>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</si>
  <si>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</si>
  <si>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</si>
  <si>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</si>
  <si>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</si>
  <si>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</si>
  <si>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</si>
  <si>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</si>
  <si>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</si>
  <si>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</si>
  <si>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</si>
  <si>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</si>
  <si>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</si>
  <si>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</si>
  <si>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</si>
  <si>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</si>
  <si>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</si>
  <si>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</si>
  <si>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</si>
  <si>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</si>
  <si>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</si>
  <si>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</si>
  <si>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</si>
  <si>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</si>
  <si>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</si>
  <si>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</si>
  <si>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</si>
  <si>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</si>
  <si>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</si>
  <si>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</si>
  <si>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</si>
  <si>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</si>
  <si>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</si>
  <si>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</si>
  <si>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</si>
  <si>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</si>
  <si>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</si>
  <si>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</si>
  <si>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</si>
  <si>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</si>
  <si>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</si>
  <si>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</si>
  <si>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</si>
  <si>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</si>
  <si>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</si>
  <si>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</si>
  <si>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</si>
  <si>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</si>
  <si>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</si>
  <si>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</si>
  <si>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</si>
  <si>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</si>
  <si>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</si>
  <si>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</si>
  <si>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</si>
  <si>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</si>
  <si>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</si>
  <si>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</si>
  <si>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</si>
  <si>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</si>
  <si>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</si>
  <si>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</si>
  <si>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</si>
  <si>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</si>
  <si>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</si>
  <si>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</si>
  <si>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</si>
  <si>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</si>
  <si>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</si>
  <si>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</si>
  <si>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</si>
  <si>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</si>
  <si>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</si>
  <si>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</si>
  <si>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</si>
  <si>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</si>
  <si>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</si>
  <si>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</si>
  <si>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</si>
  <si>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</si>
  <si>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</si>
  <si>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</si>
  <si>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</si>
  <si>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</si>
  <si>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</si>
  <si>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</si>
  <si>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</si>
  <si>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</si>
  <si>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</si>
  <si>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</si>
  <si>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</si>
  <si>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</si>
  <si>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</si>
  <si>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</si>
  <si>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</si>
  <si>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</si>
  <si>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</si>
  <si>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</si>
  <si>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</si>
  <si>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</si>
  <si>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</si>
  <si>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</si>
  <si>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</si>
  <si>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</si>
  <si>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</si>
  <si>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</si>
  <si>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</si>
  <si>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</si>
  <si>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</si>
  <si>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</si>
  <si>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</si>
  <si>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</si>
  <si>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</si>
  <si>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</si>
  <si>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</si>
  <si>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</si>
  <si>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</si>
  <si>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</si>
  <si>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</si>
  <si>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</si>
  <si>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</si>
  <si>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</si>
  <si>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</si>
  <si>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</si>
  <si>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</si>
  <si>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</si>
  <si>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</si>
  <si>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</si>
  <si>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</si>
  <si>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</si>
  <si>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</si>
  <si>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</si>
  <si>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</si>
  <si>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</si>
  <si>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</si>
  <si>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</si>
  <si>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</si>
  <si>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</si>
  <si>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</si>
  <si>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</si>
  <si>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</si>
  <si>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</si>
  <si>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</si>
  <si>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</si>
  <si>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</si>
  <si>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</si>
  <si>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</si>
  <si>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</si>
  <si>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</si>
  <si>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</si>
  <si>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</si>
  <si>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</si>
  <si>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</si>
  <si>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</si>
  <si>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</si>
  <si>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</si>
  <si>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</si>
  <si>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</si>
  <si>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</si>
  <si>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</si>
  <si>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</si>
  <si>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</si>
  <si>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</si>
  <si>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</si>
  <si>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</si>
  <si>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</si>
  <si>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</si>
  <si>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</si>
  <si>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</si>
  <si>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</si>
  <si>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</si>
  <si>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</si>
  <si>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</si>
  <si>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</si>
  <si>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</si>
  <si>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</si>
  <si>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</si>
  <si>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</si>
  <si>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</si>
  <si>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</si>
  <si>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</si>
  <si>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</si>
  <si>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</si>
  <si>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</si>
  <si>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</si>
  <si>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</si>
  <si>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</si>
  <si>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</si>
  <si>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</si>
  <si>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</si>
  <si>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</si>
  <si>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</si>
  <si>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</si>
  <si>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</si>
  <si>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</si>
  <si>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</si>
  <si>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</si>
  <si>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</si>
  <si>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</si>
  <si>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</si>
  <si>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</si>
  <si>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</si>
  <si>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</si>
  <si>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</si>
  <si>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</si>
  <si>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</si>
  <si>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</si>
  <si>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</si>
  <si>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</si>
  <si>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</si>
  <si>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</si>
  <si>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</si>
  <si>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</si>
  <si>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</si>
  <si>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</si>
  <si>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</si>
  <si>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</si>
  <si>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</si>
  <si>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</si>
  <si>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</si>
  <si>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</si>
  <si>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</si>
  <si>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</si>
  <si>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</si>
  <si>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</si>
  <si>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</si>
  <si>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</si>
  <si>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</si>
  <si>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</si>
  <si>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</si>
  <si>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</si>
  <si>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</si>
  <si>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</si>
  <si>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</si>
  <si>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</si>
  <si>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</si>
  <si>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</si>
  <si>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</si>
  <si>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</si>
  <si>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</si>
  <si>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</si>
  <si>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</si>
  <si>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</si>
  <si>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</si>
  <si>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</si>
  <si>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</si>
  <si>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</si>
  <si>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</si>
  <si>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</si>
  <si>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</si>
  <si>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</si>
  <si>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</si>
  <si>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</si>
  <si>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</si>
  <si>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</si>
  <si>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</si>
  <si>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</si>
  <si>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</si>
  <si>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</si>
  <si>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</si>
  <si>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</si>
  <si>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</si>
  <si>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</si>
  <si>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</si>
  <si>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</si>
  <si>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</si>
  <si>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</si>
  <si>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</si>
  <si>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</si>
  <si>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</si>
  <si>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</si>
  <si>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</si>
  <si>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</si>
  <si>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</si>
  <si>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</si>
  <si>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</si>
  <si>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</si>
  <si>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</si>
  <si>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</si>
  <si>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</si>
  <si>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</si>
  <si>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</si>
  <si>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</si>
  <si>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</si>
  <si>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</si>
  <si>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</si>
  <si>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</si>
  <si>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</si>
  <si>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</si>
  <si>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</si>
  <si>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</si>
  <si>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</si>
  <si>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</si>
  <si>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</si>
  <si>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</si>
  <si>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</si>
  <si>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</si>
  <si>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</si>
  <si>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</si>
  <si>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</si>
  <si>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</si>
  <si>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</si>
  <si>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</si>
  <si>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</si>
  <si>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</si>
  <si>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</si>
  <si>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</si>
  <si>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</si>
  <si>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</si>
  <si>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</si>
  <si>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</si>
  <si>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</si>
  <si>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</si>
  <si>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</si>
  <si>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</si>
  <si>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</si>
  <si>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</si>
  <si>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</si>
  <si>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</si>
  <si>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</si>
  <si>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</si>
  <si>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</si>
  <si>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</si>
  <si>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</si>
  <si>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</si>
  <si>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</si>
  <si>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</si>
  <si>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</si>
  <si>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</si>
  <si>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</si>
  <si>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</si>
  <si>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</si>
  <si>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</si>
  <si>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</si>
  <si>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</si>
  <si>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</si>
  <si>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</si>
  <si>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</si>
  <si>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</si>
  <si>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</si>
  <si>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</si>
  <si>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</si>
  <si>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</si>
  <si>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</si>
  <si>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</si>
  <si>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</si>
  <si>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</si>
  <si>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</si>
  <si>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</si>
  <si>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</si>
  <si>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</si>
  <si>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</si>
  <si>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</si>
  <si>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</si>
  <si>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</si>
  <si>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</si>
  <si>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</si>
  <si>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</si>
  <si>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</si>
  <si>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</si>
  <si>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</si>
  <si>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</si>
  <si>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</si>
  <si>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</si>
  <si>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</si>
  <si>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</si>
  <si>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</si>
  <si>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</si>
  <si>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</si>
  <si>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</si>
  <si>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</si>
  <si>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</si>
  <si>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</si>
  <si>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</si>
  <si>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</si>
  <si>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</si>
  <si>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</si>
  <si>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</si>
  <si>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</si>
  <si>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</si>
  <si>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</si>
  <si>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</si>
  <si>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</si>
  <si>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</si>
  <si>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</si>
  <si>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</si>
  <si>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</si>
  <si>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</si>
  <si>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</si>
  <si>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</si>
  <si>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</si>
  <si>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</si>
  <si>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</si>
  <si>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</si>
  <si>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</si>
  <si>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</si>
  <si>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</si>
  <si>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</si>
  <si>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</si>
  <si>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</si>
  <si>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</si>
  <si>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</si>
  <si>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</si>
  <si>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</si>
  <si>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</si>
  <si>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</si>
  <si>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</si>
  <si>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</si>
  <si>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</si>
  <si>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</si>
  <si>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</si>
  <si>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</si>
  <si>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</si>
  <si>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</si>
  <si>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</si>
  <si>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</si>
  <si>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</si>
  <si>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</si>
  <si>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</si>
  <si>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</si>
  <si>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</si>
  <si>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</si>
  <si>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</si>
  <si>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</si>
  <si>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</si>
  <si>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</si>
  <si>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</si>
  <si>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</si>
  <si>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</si>
  <si>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</si>
  <si>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</si>
  <si>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</si>
  <si>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</si>
  <si>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</si>
  <si>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</si>
  <si>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</si>
  <si>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</si>
  <si>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</si>
  <si>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</si>
  <si>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</si>
  <si>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</si>
  <si>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</si>
  <si>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</si>
  <si>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</si>
  <si>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</si>
  <si>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</si>
  <si>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</si>
  <si>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</si>
  <si>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</si>
  <si>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</si>
  <si>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</si>
  <si>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</si>
  <si>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</si>
  <si>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</si>
  <si>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</si>
  <si>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</si>
  <si>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</si>
  <si>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</si>
  <si>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</si>
  <si>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</si>
  <si>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</si>
  <si>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</si>
  <si>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</si>
  <si>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</si>
  <si>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</si>
  <si>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</si>
  <si>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</si>
  <si>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</si>
  <si>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</si>
  <si>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</si>
  <si>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</si>
  <si>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</si>
  <si>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</si>
  <si>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</si>
  <si>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</si>
  <si>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</si>
  <si>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</si>
  <si>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</si>
  <si>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</si>
  <si>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</si>
  <si>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</si>
  <si>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</si>
  <si>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</si>
  <si>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</si>
  <si>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</si>
  <si>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</si>
  <si>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</si>
  <si>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</si>
  <si>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</si>
  <si>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</si>
  <si>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</si>
  <si>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</si>
  <si>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</si>
  <si>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</si>
  <si>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</si>
  <si>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</si>
  <si>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</si>
  <si>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</si>
  <si>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</si>
  <si>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</si>
  <si>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</si>
  <si>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</si>
  <si>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</si>
  <si>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</si>
  <si>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</si>
  <si>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</si>
  <si>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</si>
  <si>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</si>
  <si>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</si>
  <si>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</si>
  <si>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</si>
  <si>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</si>
  <si>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</si>
  <si>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</si>
  <si>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</si>
  <si>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</si>
  <si>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</si>
  <si>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</si>
  <si>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</si>
  <si>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</si>
  <si>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</si>
  <si>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</si>
  <si>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</si>
  <si>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</si>
  <si>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</si>
  <si>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</si>
  <si>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</si>
  <si>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</si>
  <si>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</si>
  <si>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</si>
  <si>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</si>
  <si>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</si>
  <si>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</si>
  <si>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</si>
  <si>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</si>
  <si>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</si>
  <si>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</si>
  <si>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</si>
  <si>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</si>
  <si>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</si>
  <si>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</si>
  <si>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</si>
  <si>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</si>
  <si>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</si>
  <si>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</si>
  <si>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</si>
  <si>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</si>
  <si>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</si>
  <si>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</si>
  <si>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</si>
  <si>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</si>
  <si>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</si>
  <si>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</si>
  <si>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</si>
  <si>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</si>
  <si>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</si>
  <si>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</si>
  <si>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</si>
  <si>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</si>
  <si>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</si>
  <si>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</si>
  <si>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</si>
  <si>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</si>
  <si>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</si>
  <si>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</si>
  <si>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</si>
  <si>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</si>
  <si>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</si>
  <si>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</si>
  <si>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</si>
  <si>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</si>
  <si>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</si>
  <si>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</si>
  <si>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</si>
  <si>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</si>
  <si>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</si>
  <si>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</si>
  <si>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</si>
  <si>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</si>
  <si>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</si>
  <si>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</si>
  <si>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</si>
  <si>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</si>
  <si>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</si>
  <si>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</si>
  <si>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</si>
  <si>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</si>
  <si>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</si>
  <si>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</si>
  <si>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</si>
  <si>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</si>
  <si>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</si>
  <si>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</si>
  <si>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</si>
  <si>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</si>
  <si>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</si>
  <si>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</si>
  <si>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</si>
  <si>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</si>
  <si>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</si>
  <si>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</si>
  <si>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</si>
  <si>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</si>
  <si>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</si>
  <si>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</si>
  <si>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</si>
  <si>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</si>
  <si>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</si>
  <si>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</si>
  <si>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</si>
  <si>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</si>
  <si>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</si>
  <si>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</si>
  <si>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</si>
  <si>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</si>
  <si>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</si>
  <si>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</si>
  <si>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</si>
  <si>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</si>
  <si>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</si>
  <si>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</si>
  <si>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</si>
  <si>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</si>
  <si>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</si>
  <si>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</si>
  <si>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</si>
  <si>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</si>
  <si>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</si>
  <si>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</si>
  <si>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</si>
  <si>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</si>
  <si>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</si>
  <si>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</si>
  <si>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</si>
  <si>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</si>
  <si>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</si>
  <si>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</si>
  <si>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</si>
  <si>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</si>
  <si>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</si>
  <si>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</si>
  <si>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</si>
  <si>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</si>
  <si>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</si>
  <si>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</si>
  <si>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</si>
  <si>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</si>
  <si>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</si>
  <si>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</si>
  <si>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</si>
  <si>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</si>
  <si>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</si>
  <si>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</si>
  <si>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</si>
  <si>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</si>
  <si>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</si>
  <si>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</si>
  <si>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</si>
  <si>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</si>
  <si>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</si>
  <si>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</si>
  <si>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</si>
  <si>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</si>
  <si>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</si>
  <si>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</si>
  <si>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</si>
  <si>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</si>
  <si>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</si>
  <si>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</si>
  <si>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</si>
  <si>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</si>
  <si>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</si>
  <si>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</si>
  <si>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</si>
  <si>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</si>
  <si>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</si>
  <si>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</si>
  <si>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</si>
  <si>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</si>
  <si>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</si>
  <si>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</si>
  <si>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</si>
  <si>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</si>
  <si>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</si>
  <si>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</si>
  <si>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</si>
  <si>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</si>
  <si>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</si>
  <si>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</si>
  <si>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</si>
  <si>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</si>
  <si>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</si>
  <si>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</si>
  <si>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</si>
  <si>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</si>
  <si>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</si>
  <si>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</si>
  <si>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</si>
  <si>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</si>
  <si>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</si>
  <si>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</si>
  <si>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</si>
  <si>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</si>
  <si>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</si>
  <si>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</si>
  <si>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</si>
  <si>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</si>
  <si>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</si>
  <si>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</si>
  <si>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</si>
  <si>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</si>
  <si>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</si>
  <si>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</si>
  <si>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</si>
  <si>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</si>
  <si>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</si>
  <si>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</si>
  <si>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</si>
  <si>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</si>
  <si>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</si>
  <si>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</si>
  <si>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</si>
  <si>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</si>
  <si>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</si>
  <si>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</si>
  <si>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</si>
  <si>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</si>
  <si>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</si>
  <si>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</si>
  <si>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</si>
  <si>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</si>
  <si>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</si>
  <si>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</si>
  <si>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</si>
  <si>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</si>
  <si>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</si>
  <si>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</si>
  <si>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</si>
  <si>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</si>
  <si>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</si>
  <si>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</si>
  <si>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</si>
  <si>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</si>
  <si>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</si>
  <si>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</si>
  <si>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</si>
  <si>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</si>
  <si>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</si>
  <si>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</si>
  <si>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</si>
  <si>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</si>
  <si>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</si>
  <si>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</si>
  <si>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</si>
  <si>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</si>
  <si>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</si>
  <si>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</si>
  <si>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</si>
  <si>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</si>
  <si>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</si>
  <si>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</si>
  <si>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</si>
  <si>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</si>
  <si>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</si>
  <si>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</si>
  <si>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</si>
  <si>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</si>
  <si>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</si>
  <si>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</si>
  <si>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</si>
  <si>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</si>
  <si>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</si>
  <si>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</si>
  <si>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</si>
  <si>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</si>
  <si>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</si>
  <si>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</si>
  <si>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</si>
  <si>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</si>
  <si>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</si>
  <si>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</si>
  <si>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</si>
  <si>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</si>
  <si>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</si>
  <si>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</si>
  <si>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</si>
  <si>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</si>
  <si>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</si>
  <si>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</si>
  <si>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</si>
  <si>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</si>
  <si>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</si>
  <si>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</si>
  <si>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</si>
  <si>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</si>
  <si>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</si>
  <si>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</si>
  <si>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</si>
  <si>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</si>
  <si>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</si>
  <si>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</si>
  <si>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</si>
  <si>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</si>
  <si>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</si>
  <si>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</si>
  <si>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</si>
  <si>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</si>
  <si>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</si>
  <si>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</si>
  <si>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</si>
  <si>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</si>
  <si>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</si>
  <si>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</si>
  <si>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</si>
  <si>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</si>
  <si>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</si>
  <si>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</si>
  <si>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</si>
  <si>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</si>
  <si>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</si>
  <si>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</si>
  <si>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</si>
  <si>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</si>
  <si>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</si>
  <si>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</si>
  <si>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</si>
  <si>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</si>
  <si>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</si>
  <si>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</si>
  <si>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</si>
  <si>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</si>
  <si>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</si>
  <si>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</si>
  <si>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</si>
  <si>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</si>
  <si>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</si>
  <si>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</si>
  <si>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</si>
  <si>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</si>
  <si>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</si>
  <si>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</si>
  <si>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</si>
  <si>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</si>
  <si>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</si>
  <si>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</si>
  <si>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</si>
  <si>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</si>
  <si>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</si>
  <si>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</si>
  <si>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</si>
  <si>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</si>
  <si>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</si>
  <si>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</si>
  <si>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</si>
  <si>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</si>
  <si>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</si>
  <si>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</si>
  <si>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</si>
  <si>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</si>
  <si>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</si>
  <si>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</si>
  <si>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</si>
  <si>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</si>
  <si>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</si>
  <si>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</si>
  <si>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</si>
  <si>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</si>
  <si>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</si>
  <si>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</si>
  <si>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</si>
  <si>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</si>
  <si>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</si>
  <si>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</si>
  <si>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</si>
  <si>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</si>
  <si>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</si>
  <si>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</si>
  <si>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</si>
  <si>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</si>
  <si>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</si>
  <si>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</si>
  <si>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</si>
  <si>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</si>
  <si>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</si>
  <si>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</si>
  <si>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</si>
  <si>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</si>
  <si>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</si>
  <si>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</si>
  <si>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</si>
  <si>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</si>
  <si>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</si>
  <si>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</si>
  <si>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</si>
  <si>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</si>
  <si>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</si>
  <si>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</si>
  <si>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</si>
  <si>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</si>
  <si>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</si>
  <si>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</si>
  <si>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</si>
  <si>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</si>
  <si>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</si>
  <si>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</si>
  <si>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</si>
  <si>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</si>
  <si>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</si>
  <si>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</si>
  <si>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</si>
  <si>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</si>
  <si>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</si>
  <si>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</si>
  <si>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</si>
  <si>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</si>
  <si>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</si>
  <si>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</si>
  <si>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</si>
  <si>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</si>
  <si>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</si>
  <si>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</si>
  <si>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</si>
  <si>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</si>
  <si>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</si>
  <si>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</si>
  <si>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</si>
  <si>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</si>
  <si>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</si>
  <si>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</si>
  <si>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</si>
  <si>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</si>
  <si>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</si>
  <si>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</si>
  <si>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</si>
  <si>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</si>
  <si>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</si>
  <si>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</si>
  <si>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</si>
  <si>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</si>
  <si>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</si>
  <si>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</si>
  <si>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</si>
  <si>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</si>
  <si>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</si>
  <si>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</si>
  <si>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</si>
  <si>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</si>
  <si>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</si>
  <si>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</si>
  <si>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</si>
  <si>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</si>
  <si>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</si>
  <si>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</si>
  <si>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</si>
  <si>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</si>
  <si>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</si>
  <si>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</si>
  <si>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</si>
  <si>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</si>
  <si>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</si>
  <si>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</si>
  <si>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</si>
  <si>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</si>
  <si>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</si>
  <si>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</si>
  <si>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</si>
  <si>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</si>
  <si>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</si>
  <si>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</si>
  <si>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</si>
  <si>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</si>
  <si>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</si>
  <si>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</si>
  <si>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</si>
  <si>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</si>
  <si>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</si>
  <si>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</si>
  <si>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</si>
  <si>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</si>
  <si>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</si>
  <si>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</si>
  <si>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</si>
  <si>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</si>
  <si>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</si>
  <si>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</si>
  <si>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</si>
  <si>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</si>
  <si>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</si>
  <si>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</si>
  <si>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</si>
  <si>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</si>
  <si>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</si>
  <si>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</si>
  <si>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</si>
  <si>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</si>
  <si>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</si>
  <si>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</si>
  <si>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</si>
  <si>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</si>
  <si>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</si>
  <si>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</si>
  <si>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</si>
  <si>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</si>
  <si>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</si>
  <si>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</si>
  <si>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</si>
  <si>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</si>
  <si>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</si>
  <si>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</si>
  <si>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</si>
  <si>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</si>
  <si>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</si>
  <si>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</si>
  <si>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</si>
  <si>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</si>
  <si>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</si>
  <si>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</si>
  <si>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</si>
  <si>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</si>
  <si>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</si>
  <si>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</si>
  <si>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</si>
  <si>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</si>
  <si>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</si>
  <si>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</si>
  <si>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</si>
  <si>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</si>
  <si>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</si>
  <si>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</si>
  <si>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</si>
  <si>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</si>
  <si>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</si>
  <si>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</si>
  <si>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</si>
  <si>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</si>
  <si>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</si>
  <si>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</si>
  <si>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</si>
  <si>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</si>
  <si>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</si>
  <si>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</si>
  <si>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</si>
  <si>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</si>
  <si>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</si>
  <si>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</si>
  <si>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</si>
  <si>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</si>
  <si>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</si>
  <si>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</si>
  <si>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</si>
  <si>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</si>
  <si>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</si>
  <si>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</si>
  <si>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</si>
  <si>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</si>
  <si>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</si>
  <si>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</si>
  <si>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</si>
  <si>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</si>
  <si>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</si>
  <si>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</si>
  <si>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</si>
  <si>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</si>
  <si>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</si>
  <si>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</si>
  <si>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</si>
  <si>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</si>
  <si>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</si>
  <si>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</si>
  <si>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</si>
  <si>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</si>
  <si>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</si>
  <si>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</si>
  <si>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</si>
  <si>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</si>
  <si>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</si>
  <si>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</si>
  <si>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</si>
  <si>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</si>
  <si>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</si>
  <si>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</si>
  <si>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</si>
  <si>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</si>
  <si>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</si>
  <si>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</si>
  <si>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</si>
  <si>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</si>
  <si>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</si>
  <si>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</si>
  <si>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</si>
  <si>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</si>
  <si>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</si>
  <si>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</si>
  <si>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</si>
  <si>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</si>
  <si>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</si>
  <si>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</si>
  <si>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</si>
  <si>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</si>
  <si>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</si>
  <si>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</si>
  <si>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</si>
  <si>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</si>
  <si>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</si>
  <si>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</si>
  <si>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</si>
  <si>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</si>
  <si>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</si>
  <si>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</si>
  <si>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</si>
  <si>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</si>
  <si>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</si>
  <si>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</si>
  <si>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</si>
  <si>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</si>
  <si>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</si>
  <si>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</si>
  <si>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</si>
  <si>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</si>
  <si>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</si>
  <si>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</si>
  <si>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</si>
  <si>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</si>
  <si>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</si>
  <si>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</si>
  <si>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</si>
  <si>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</si>
  <si>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</si>
  <si>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</si>
  <si>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</si>
  <si>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</si>
  <si>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</si>
  <si>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</si>
  <si>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</si>
  <si>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</si>
  <si>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</si>
  <si>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</si>
  <si>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</si>
  <si>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</si>
  <si>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</si>
  <si>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</si>
  <si>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</si>
  <si>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</si>
  <si>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</si>
  <si>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</si>
  <si>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</si>
  <si>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</si>
  <si>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</si>
  <si>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</si>
  <si>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</si>
  <si>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</si>
  <si>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</si>
  <si>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</si>
  <si>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</si>
  <si>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</si>
  <si>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</si>
  <si>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</si>
  <si>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</si>
  <si>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</si>
  <si>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</si>
  <si>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</si>
  <si>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</si>
  <si>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</si>
  <si>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</si>
  <si>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</si>
  <si>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</si>
  <si>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</si>
  <si>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</si>
  <si>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</si>
  <si>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</si>
  <si>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</si>
  <si>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</si>
  <si>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</si>
  <si>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</si>
  <si>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</si>
  <si>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</si>
  <si>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</si>
  <si>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</si>
  <si>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</si>
  <si>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</si>
  <si>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</si>
  <si>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</si>
  <si>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</si>
  <si>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</si>
  <si>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</si>
  <si>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</si>
  <si>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</si>
  <si>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</si>
  <si>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</si>
  <si>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</si>
  <si>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</si>
  <si>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</si>
  <si>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</si>
  <si>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</si>
  <si>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</si>
  <si>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</si>
  <si>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</si>
  <si>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</si>
  <si>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</si>
  <si>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</si>
  <si>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</si>
  <si>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</si>
  <si>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</si>
  <si>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</si>
  <si>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</si>
  <si>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</si>
  <si>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</si>
  <si>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</si>
  <si>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</si>
  <si>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</si>
  <si>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</si>
  <si>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</si>
  <si>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</si>
  <si>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</si>
  <si>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</si>
  <si>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</si>
  <si>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</si>
  <si>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</si>
  <si>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</si>
  <si>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</si>
  <si>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</si>
  <si>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</si>
  <si>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</si>
  <si>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</si>
  <si>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</si>
  <si>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</si>
  <si>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</si>
  <si>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</si>
  <si>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</si>
  <si>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</si>
  <si>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</si>
  <si>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</si>
  <si>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</si>
  <si>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</si>
  <si>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</si>
  <si>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</si>
  <si>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</si>
  <si>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</si>
  <si>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</si>
  <si>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</si>
  <si>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</si>
  <si>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</si>
  <si>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</si>
  <si>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</si>
  <si>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</si>
  <si>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</si>
  <si>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</si>
  <si>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</si>
  <si>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</si>
  <si>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</si>
  <si>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</si>
  <si>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</si>
  <si>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</si>
  <si>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</si>
  <si>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</si>
  <si>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</si>
  <si>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</si>
  <si>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</si>
  <si>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</si>
  <si>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</si>
  <si>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</si>
  <si>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</si>
  <si>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</si>
  <si>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</si>
  <si>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</si>
  <si>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</si>
  <si>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</si>
  <si>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</si>
  <si>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</si>
  <si>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</si>
  <si>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</si>
  <si>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</si>
  <si>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</si>
  <si>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</si>
  <si>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</si>
  <si>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</si>
  <si>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</si>
  <si>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</si>
  <si>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</si>
  <si>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</si>
  <si>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</si>
  <si>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</si>
  <si>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</si>
  <si>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</si>
  <si>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</si>
  <si>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</si>
  <si>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</si>
  <si>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</si>
  <si>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</si>
  <si>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</si>
  <si>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</si>
  <si>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</si>
  <si>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</si>
  <si>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</si>
  <si>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</si>
  <si>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</si>
  <si>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</si>
  <si>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</si>
  <si>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</si>
  <si>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</si>
  <si>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</si>
  <si>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</si>
  <si>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</si>
  <si>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</si>
  <si>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</si>
  <si>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</si>
  <si>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</si>
  <si>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</si>
  <si>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</si>
  <si>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</si>
  <si>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</si>
  <si>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</si>
  <si>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</si>
  <si>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</si>
  <si>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</si>
  <si>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</si>
  <si>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</si>
  <si>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</si>
  <si>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</si>
  <si>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</si>
  <si>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</si>
  <si>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</si>
  <si>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</si>
  <si>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</si>
  <si>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</si>
  <si>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</si>
  <si>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</si>
  <si>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</si>
  <si>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</si>
  <si>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</si>
  <si>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</si>
  <si>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</si>
  <si>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</si>
  <si>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</si>
  <si>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</si>
  <si>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</si>
  <si>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</si>
  <si>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</si>
  <si>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</si>
  <si>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</si>
  <si>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</si>
  <si>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</si>
  <si>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</si>
  <si>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</si>
  <si>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</si>
  <si>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</si>
  <si>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</si>
  <si>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</si>
  <si>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</si>
  <si>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</si>
  <si>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</si>
  <si>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</si>
  <si>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</si>
  <si>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</si>
  <si>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</si>
  <si>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</si>
  <si>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</si>
  <si>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</si>
  <si>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</si>
  <si>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</si>
  <si>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</si>
  <si>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</si>
  <si>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</si>
  <si>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</si>
  <si>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</si>
  <si>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</si>
  <si>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</si>
  <si>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</si>
  <si>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</si>
  <si>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</si>
  <si>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</si>
  <si>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</si>
  <si>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</si>
  <si>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</si>
  <si>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</si>
  <si>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</si>
  <si>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</si>
  <si>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</si>
  <si>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</si>
  <si>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</si>
  <si>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</si>
  <si>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</si>
  <si>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</si>
  <si>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</si>
  <si>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</si>
  <si>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</si>
  <si>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</si>
  <si>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</si>
  <si>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</si>
  <si>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</si>
  <si>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</si>
  <si>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</si>
  <si>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</si>
  <si>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</si>
  <si>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</si>
  <si>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</si>
  <si>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</si>
  <si>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</si>
  <si>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</si>
  <si>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</si>
  <si>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</si>
  <si>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</si>
  <si>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</si>
  <si>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</si>
  <si>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</si>
  <si>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</si>
  <si>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</si>
  <si>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</si>
  <si>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</si>
  <si>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</si>
  <si>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</si>
  <si>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</si>
  <si>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</si>
  <si>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</si>
  <si>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</si>
  <si>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</si>
  <si>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</si>
  <si>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</si>
  <si>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</si>
  <si>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</si>
  <si>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</si>
  <si>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</si>
  <si>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</si>
  <si>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</si>
  <si>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</si>
  <si>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</si>
  <si>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</si>
  <si>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</si>
  <si>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</si>
  <si>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</si>
  <si>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</si>
  <si>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</si>
  <si>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</si>
  <si>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</si>
  <si>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</si>
  <si>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</si>
  <si>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</si>
  <si>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</si>
  <si>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</si>
  <si>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</si>
  <si>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</si>
  <si>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</si>
  <si>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</si>
  <si>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</si>
  <si>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</si>
  <si>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</si>
  <si>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</si>
  <si>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</si>
  <si>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</si>
  <si>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</si>
  <si>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</si>
  <si>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</si>
  <si>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</si>
  <si>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</si>
  <si>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</si>
  <si>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</si>
  <si>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</si>
  <si>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</si>
  <si>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</si>
  <si>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</si>
  <si>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</si>
  <si>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</si>
  <si>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</si>
  <si>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</si>
  <si>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</si>
  <si>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</si>
  <si>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</si>
  <si>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</si>
  <si>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</si>
  <si>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</si>
  <si>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</si>
  <si>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</si>
  <si>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</si>
  <si>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</si>
  <si>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</si>
  <si>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</si>
  <si>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</si>
  <si>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</si>
  <si>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</si>
  <si>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</si>
  <si>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</si>
  <si>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</si>
  <si>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</si>
  <si>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</si>
  <si>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</si>
  <si>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</si>
  <si>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</si>
  <si>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</si>
  <si>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</si>
  <si>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</si>
  <si>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</si>
  <si>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</si>
  <si>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</si>
  <si>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</si>
  <si>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</si>
  <si>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</si>
  <si>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</si>
  <si>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</si>
  <si>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</si>
  <si>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</si>
  <si>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</si>
  <si>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</si>
  <si>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</si>
  <si>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</si>
  <si>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</si>
  <si>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</si>
  <si>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</si>
  <si>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</si>
  <si>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</si>
  <si>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</si>
  <si>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</si>
  <si>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</si>
  <si>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</si>
  <si>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</si>
  <si>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</si>
  <si>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</si>
  <si>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</si>
  <si>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</si>
  <si>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</si>
  <si>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</si>
  <si>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</si>
  <si>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</si>
  <si>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</si>
  <si>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</si>
  <si>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</si>
  <si>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</si>
  <si>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</si>
  <si>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</si>
  <si>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</si>
  <si>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</si>
  <si>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</si>
  <si>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</si>
  <si>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</si>
  <si>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</si>
  <si>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</si>
  <si>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</si>
  <si>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</si>
  <si>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</si>
  <si>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</si>
  <si>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</si>
  <si>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</si>
  <si>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</si>
  <si>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</si>
  <si>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</si>
  <si>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</si>
  <si>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</si>
  <si>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</si>
  <si>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</si>
  <si>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</si>
  <si>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</si>
  <si>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</si>
  <si>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</si>
  <si>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</si>
  <si>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</si>
  <si>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</si>
  <si>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</si>
  <si>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</si>
  <si>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</si>
  <si>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</si>
  <si>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</si>
  <si>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</si>
  <si>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</si>
  <si>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</si>
  <si>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</si>
  <si>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</si>
  <si>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</si>
  <si>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</si>
  <si>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</si>
  <si>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</si>
  <si>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</si>
  <si>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</si>
  <si>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</si>
  <si>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</si>
  <si>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</si>
  <si>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</si>
  <si>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</si>
  <si>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</si>
  <si>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</si>
  <si>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</si>
  <si>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</si>
  <si>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</si>
  <si>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</si>
  <si>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</si>
  <si>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</si>
  <si>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</si>
  <si>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</si>
  <si>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</si>
  <si>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</si>
  <si>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</si>
  <si>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</si>
  <si>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</si>
  <si>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</si>
  <si>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</si>
  <si>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</si>
  <si>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</si>
  <si>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</si>
  <si>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</si>
  <si>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</si>
  <si>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</si>
  <si>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</si>
  <si>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</si>
  <si>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</si>
  <si>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</si>
  <si>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</si>
  <si>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</si>
  <si>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</si>
  <si>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</si>
  <si>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</si>
  <si>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</si>
  <si>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</si>
  <si>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</si>
  <si>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</si>
  <si>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</si>
  <si>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</si>
  <si>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</si>
  <si>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</si>
  <si>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</si>
  <si>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</si>
  <si>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</si>
  <si>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</si>
  <si>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</si>
  <si>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</si>
  <si>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</si>
  <si>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</si>
  <si>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</si>
  <si>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</si>
  <si>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</si>
  <si>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</si>
  <si>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</si>
  <si>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</si>
  <si>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</si>
  <si>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</si>
  <si>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</si>
  <si>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</si>
  <si>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</si>
  <si>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</si>
  <si>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</si>
  <si>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</si>
  <si>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</si>
  <si>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</si>
  <si>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</si>
  <si>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</si>
  <si>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</si>
  <si>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</si>
  <si>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</si>
  <si>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</si>
  <si>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</si>
  <si>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</si>
  <si>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</si>
  <si>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</si>
  <si>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</si>
  <si>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</si>
  <si>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</si>
  <si>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</si>
  <si>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</si>
  <si>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</si>
  <si>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</si>
  <si>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</si>
  <si>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</si>
  <si>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</si>
  <si>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</si>
  <si>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</si>
  <si>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</si>
  <si>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</si>
  <si>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</si>
  <si>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</si>
  <si>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</si>
  <si>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</si>
  <si>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</si>
  <si>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</si>
  <si>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</si>
  <si>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</si>
  <si>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</si>
  <si>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</si>
  <si>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</si>
  <si>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</si>
  <si>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</si>
  <si>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</si>
  <si>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</si>
  <si>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</si>
  <si>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</si>
  <si>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</si>
  <si>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</si>
  <si>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</si>
  <si>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</si>
  <si>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</si>
  <si>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</si>
  <si>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</si>
  <si>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</si>
  <si>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</si>
  <si>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</si>
  <si>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</si>
  <si>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</si>
  <si>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</si>
  <si>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</si>
  <si>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</si>
  <si>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</si>
  <si>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</si>
  <si>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</si>
  <si>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</si>
  <si>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</si>
  <si>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</si>
  <si>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</si>
  <si>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</si>
  <si>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</si>
  <si>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</si>
  <si>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</si>
  <si>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</si>
  <si>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</si>
  <si>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</si>
  <si>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</si>
  <si>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</si>
  <si>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</si>
  <si>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</si>
  <si>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</si>
  <si>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</si>
  <si>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</si>
  <si>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</si>
  <si>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</si>
  <si>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</si>
  <si>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</si>
  <si>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</si>
  <si>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</si>
  <si>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</si>
  <si>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</si>
  <si>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</si>
  <si>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</si>
  <si>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</si>
  <si>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</si>
  <si>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</si>
  <si>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</si>
  <si>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</si>
  <si>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</si>
  <si>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</si>
  <si>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</si>
  <si>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</si>
  <si>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</si>
  <si>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</si>
  <si>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</si>
  <si>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</si>
  <si>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</si>
  <si>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</si>
  <si>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</si>
  <si>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</si>
  <si>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</si>
  <si>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</si>
  <si>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</si>
  <si>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</si>
  <si>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</si>
  <si>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</si>
  <si>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</si>
  <si>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</si>
  <si>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</si>
  <si>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</si>
  <si>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</si>
  <si>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</si>
  <si>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</si>
  <si>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</si>
  <si>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</si>
  <si>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</si>
  <si>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</si>
  <si>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</si>
  <si>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</si>
  <si>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</si>
  <si>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</si>
  <si>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</si>
  <si>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</si>
  <si>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</si>
  <si>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</si>
  <si>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</si>
  <si>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</si>
  <si>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</si>
  <si>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</si>
  <si>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</si>
  <si>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</si>
  <si>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</si>
  <si>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</si>
  <si>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</si>
  <si>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</si>
  <si>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</si>
  <si>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</si>
  <si>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</si>
  <si>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</si>
  <si>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</si>
  <si>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</si>
  <si>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</si>
  <si>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</si>
  <si>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</si>
  <si>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</si>
  <si>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</si>
  <si>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</si>
  <si>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</si>
  <si>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</si>
  <si>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</si>
  <si>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</si>
  <si>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</si>
  <si>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</si>
  <si>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</si>
  <si>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</si>
  <si>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</si>
  <si>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</si>
  <si>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</si>
  <si>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</si>
  <si>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</si>
  <si>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</si>
  <si>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</si>
  <si>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</si>
  <si>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</si>
  <si>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</si>
  <si>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</si>
  <si>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</si>
  <si>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</si>
  <si>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</si>
  <si>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</si>
  <si>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</si>
  <si>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</si>
  <si>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</si>
  <si>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</si>
  <si>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</si>
  <si>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</si>
  <si>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</si>
  <si>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</si>
  <si>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</si>
  <si>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</si>
  <si>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</si>
  <si>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</si>
  <si>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</si>
  <si>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</si>
  <si>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</si>
  <si>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</si>
  <si>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</si>
  <si>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</si>
  <si>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</si>
  <si>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</si>
  <si>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</si>
  <si>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</si>
  <si>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</si>
  <si>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</si>
  <si>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</si>
  <si>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</si>
  <si>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</si>
  <si>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</si>
  <si>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</si>
  <si>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</si>
  <si>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</si>
  <si>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</si>
  <si>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</si>
  <si>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</si>
  <si>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</si>
  <si>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</si>
  <si>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</si>
  <si>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</si>
  <si>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</si>
  <si>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</si>
  <si>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</si>
  <si>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</si>
  <si>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</si>
  <si>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</si>
  <si>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</si>
  <si>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</si>
  <si>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</si>
  <si>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</si>
  <si>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</si>
  <si>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</si>
  <si>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</si>
  <si>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</si>
  <si>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</si>
  <si>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</si>
  <si>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</si>
  <si>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</si>
  <si>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</si>
  <si>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</si>
  <si>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</si>
  <si>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</si>
  <si>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</si>
  <si>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</si>
  <si>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</si>
  <si>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</si>
  <si>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</si>
  <si>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</si>
  <si>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</si>
  <si>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</si>
  <si>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</si>
  <si>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</si>
  <si>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</si>
  <si>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</si>
  <si>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</si>
  <si>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</si>
  <si>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</si>
  <si>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</si>
  <si>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</si>
  <si>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</si>
  <si>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</si>
  <si>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</si>
  <si>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</si>
  <si>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</si>
  <si>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</si>
  <si>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</si>
  <si>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</si>
  <si>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</si>
  <si>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</si>
  <si>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</si>
  <si>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</si>
  <si>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</si>
  <si>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</si>
  <si>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</si>
  <si>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</si>
  <si>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</si>
  <si>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</si>
  <si>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</si>
  <si>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</si>
  <si>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</si>
  <si>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</si>
  <si>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</si>
  <si>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</si>
  <si>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</si>
  <si>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</si>
  <si>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</si>
  <si>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</si>
  <si>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</si>
  <si>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</si>
  <si>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</si>
  <si>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</si>
  <si>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</si>
  <si>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</si>
  <si>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</si>
  <si>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</si>
  <si>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</si>
  <si>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</si>
  <si>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</si>
  <si>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</si>
  <si>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</si>
  <si>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</si>
  <si>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</si>
  <si>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</si>
  <si>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</si>
  <si>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</si>
  <si>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</si>
  <si>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</si>
  <si>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</si>
  <si>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</si>
  <si>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</si>
  <si>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</si>
  <si>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</si>
  <si>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</si>
  <si>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</si>
  <si>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</si>
  <si>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</si>
  <si>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</si>
  <si>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</si>
  <si>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</si>
  <si>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</si>
  <si>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</si>
  <si>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</si>
  <si>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</si>
  <si>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</si>
  <si>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</si>
  <si>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</si>
  <si>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</si>
  <si>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</si>
  <si>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</si>
  <si>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</si>
  <si>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</si>
  <si>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</si>
  <si>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</si>
  <si>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</si>
  <si>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</si>
  <si>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</si>
  <si>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</si>
  <si>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</si>
  <si>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</si>
  <si>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</si>
  <si>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</si>
  <si>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</si>
  <si>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</si>
  <si>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</si>
  <si>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</si>
  <si>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</si>
  <si>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</si>
  <si>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</si>
  <si>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</si>
  <si>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</si>
  <si>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</si>
  <si>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</si>
  <si>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</si>
  <si>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</si>
  <si>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</si>
  <si>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</si>
  <si>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</si>
  <si>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</si>
  <si>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</si>
  <si>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</si>
  <si>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</si>
  <si>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</si>
  <si>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</si>
  <si>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</si>
  <si>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</si>
  <si>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</si>
  <si>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</si>
  <si>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</si>
  <si>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</si>
  <si>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</si>
  <si>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</si>
  <si>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</si>
  <si>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</si>
  <si>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</si>
  <si>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</si>
  <si>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</si>
  <si>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</si>
  <si>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</si>
  <si>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</si>
  <si>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</si>
  <si>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</si>
  <si>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</si>
  <si>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</si>
  <si>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</si>
  <si>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</si>
  <si>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</si>
  <si>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</si>
  <si>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</si>
  <si>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</si>
  <si>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</si>
  <si>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</si>
  <si>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</si>
  <si>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</si>
  <si>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</si>
  <si>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</si>
  <si>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</si>
  <si>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</si>
  <si>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</si>
  <si>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</si>
  <si>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</si>
  <si>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</si>
  <si>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</si>
  <si>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</si>
  <si>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</si>
  <si>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</si>
  <si>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</si>
  <si>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</si>
  <si>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</si>
  <si>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</si>
  <si>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</si>
  <si>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</si>
  <si>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</si>
  <si>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</si>
  <si>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</si>
  <si>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</si>
  <si>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</si>
  <si>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</si>
  <si>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</si>
  <si>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</si>
  <si>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</si>
  <si>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</si>
  <si>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</si>
  <si>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</si>
  <si>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</si>
  <si>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</si>
  <si>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</si>
  <si>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</si>
  <si>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</si>
  <si>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</si>
  <si>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</si>
  <si>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</si>
  <si>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</si>
  <si>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</si>
  <si>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</si>
  <si>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</si>
  <si>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</si>
  <si>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</si>
  <si>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</si>
  <si>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</si>
  <si>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</si>
  <si>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</si>
  <si>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</si>
  <si>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</si>
  <si>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</si>
  <si>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</si>
  <si>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</si>
  <si>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</si>
  <si>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</si>
  <si>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</si>
  <si>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</si>
  <si>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</si>
  <si>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</si>
  <si>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</si>
  <si>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</si>
  <si>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</si>
  <si>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</si>
  <si>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</si>
  <si>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</si>
  <si>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</si>
  <si>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</si>
  <si>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</si>
  <si>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</si>
  <si>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</si>
  <si>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</si>
  <si>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</si>
  <si>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</si>
  <si>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</si>
  <si>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</si>
  <si>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</si>
  <si>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</si>
  <si>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</si>
  <si>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</si>
  <si>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</si>
  <si>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</si>
  <si>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</si>
  <si>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</si>
  <si>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</si>
  <si>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</si>
  <si>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</si>
  <si>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</si>
  <si>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</si>
  <si>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</si>
  <si>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</si>
  <si>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</si>
  <si>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</si>
  <si>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</si>
  <si>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</si>
  <si>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</si>
  <si>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</si>
  <si>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</si>
  <si>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</si>
  <si>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</si>
  <si>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</si>
  <si>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</si>
  <si>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</si>
  <si>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</si>
  <si>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</si>
  <si>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</si>
  <si>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</si>
  <si>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</si>
  <si>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</si>
  <si>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</si>
  <si>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</si>
  <si>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</si>
  <si>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</si>
  <si>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</si>
  <si>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</si>
  <si>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</si>
  <si>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</si>
  <si>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</si>
  <si>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</si>
  <si>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</si>
  <si>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</si>
  <si>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</si>
  <si>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</si>
  <si>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</si>
  <si>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</si>
  <si>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</si>
  <si>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</si>
  <si>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</si>
  <si>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</si>
  <si>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</si>
  <si>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</si>
  <si>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</si>
  <si>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</si>
  <si>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</si>
  <si>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</si>
  <si>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</si>
  <si>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</si>
  <si>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</si>
  <si>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</si>
  <si>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</si>
  <si>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</si>
  <si>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</si>
  <si>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</si>
  <si>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</si>
  <si>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</si>
  <si>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</si>
  <si>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</si>
  <si>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</si>
  <si>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</si>
  <si>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</si>
  <si>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</si>
  <si>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</si>
  <si>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</si>
  <si>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</si>
  <si>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</si>
  <si>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</si>
  <si>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</si>
  <si>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</si>
  <si>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</si>
  <si>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</si>
  <si>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</si>
  <si>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</si>
  <si>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</si>
  <si>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</si>
  <si>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</si>
  <si>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</si>
  <si>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</si>
  <si>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</si>
  <si>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</si>
  <si>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</si>
  <si>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</si>
  <si>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</si>
  <si>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</si>
  <si>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</si>
  <si>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</si>
  <si>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</si>
  <si>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</si>
  <si>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</si>
  <si>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</si>
  <si>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</si>
  <si>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</si>
  <si>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</si>
  <si>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</si>
  <si>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</si>
  <si>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</si>
  <si>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</si>
  <si>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</si>
  <si>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</si>
  <si>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</si>
  <si>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</si>
  <si>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</si>
  <si>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</si>
  <si>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</si>
  <si>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</si>
  <si>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</si>
  <si>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</si>
  <si>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</si>
  <si>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</si>
  <si>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</si>
  <si>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</si>
  <si>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</si>
  <si>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</si>
  <si>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</si>
  <si>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</si>
  <si>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</si>
  <si>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</si>
  <si>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</si>
  <si>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</si>
  <si>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</si>
  <si>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</si>
  <si>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</si>
  <si>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</si>
  <si>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</si>
  <si>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</si>
  <si>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</si>
  <si>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</si>
  <si>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</si>
  <si>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</si>
  <si>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</si>
  <si>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</si>
  <si>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</si>
  <si>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</si>
  <si>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</si>
  <si>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</si>
  <si>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</si>
  <si>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</si>
  <si>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</si>
  <si>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</si>
  <si>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</si>
  <si>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</si>
  <si>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</si>
  <si>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</si>
  <si>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</si>
  <si>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</si>
  <si>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</si>
  <si>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</si>
  <si>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</si>
  <si>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</si>
  <si>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</si>
  <si>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</si>
  <si>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</si>
  <si>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</si>
  <si>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</si>
  <si>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</si>
  <si>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</si>
  <si>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</si>
  <si>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</si>
  <si>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</si>
  <si>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</si>
  <si>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</si>
  <si>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</si>
  <si>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</si>
  <si>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</si>
  <si>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</si>
  <si>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</si>
  <si>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</si>
  <si>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</si>
  <si>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</si>
  <si>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</si>
  <si>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</si>
  <si>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</si>
  <si>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</si>
  <si>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</si>
  <si>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</si>
  <si>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</si>
  <si>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</si>
  <si>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</si>
  <si>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</si>
  <si>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</si>
  <si>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</si>
  <si>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</si>
  <si>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</si>
  <si>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</si>
  <si>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</si>
  <si>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</si>
  <si>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</si>
  <si>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</si>
  <si>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</si>
  <si>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</si>
  <si>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</si>
  <si>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</si>
  <si>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</si>
  <si>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</si>
  <si>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</si>
  <si>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</si>
  <si>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</si>
  <si>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</si>
  <si>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</si>
  <si>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</si>
  <si>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</si>
  <si>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</si>
  <si>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</si>
  <si>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</si>
  <si>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</si>
  <si>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</si>
  <si>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</si>
  <si>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</si>
  <si>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</si>
  <si>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</si>
  <si>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</si>
  <si>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</si>
  <si>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</si>
  <si>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</si>
  <si>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</si>
  <si>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</si>
  <si>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</si>
  <si>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</si>
  <si>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</si>
  <si>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</si>
  <si>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</si>
  <si>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</si>
  <si>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</si>
  <si>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</si>
  <si>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</si>
  <si>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</si>
  <si>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</si>
  <si>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</si>
  <si>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</si>
  <si>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</si>
  <si>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</si>
  <si>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</si>
  <si>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</si>
  <si>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</si>
  <si>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</si>
  <si>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</si>
  <si>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</si>
  <si>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</si>
  <si>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</si>
  <si>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</si>
  <si>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</si>
  <si>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</si>
  <si>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</si>
  <si>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</si>
  <si>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</si>
  <si>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</si>
  <si>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</si>
  <si>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</si>
  <si>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</si>
  <si>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</si>
  <si>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</si>
  <si>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</si>
  <si>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</si>
  <si>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</si>
  <si>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</si>
  <si>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</si>
  <si>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</si>
  <si>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</si>
  <si>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</si>
  <si>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</si>
  <si>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</si>
  <si>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</si>
  <si>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</si>
  <si>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</si>
  <si>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</si>
  <si>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</si>
  <si>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</si>
  <si>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</si>
  <si>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</si>
  <si>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</si>
  <si>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</si>
  <si>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</si>
  <si>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</si>
  <si>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</si>
  <si>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</si>
  <si>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</si>
  <si>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</si>
  <si>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</si>
  <si>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</si>
  <si>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</si>
  <si>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</si>
  <si>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</si>
  <si>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</si>
  <si>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</si>
  <si>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</si>
  <si>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</si>
  <si>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</si>
  <si>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</si>
  <si>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</si>
  <si>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</si>
  <si>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</si>
  <si>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</si>
  <si>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</si>
  <si>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</si>
  <si>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</si>
  <si>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</si>
  <si>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</si>
  <si>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</si>
  <si>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</si>
  <si>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</si>
  <si>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</si>
  <si>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</si>
  <si>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</si>
  <si>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</si>
  <si>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</si>
  <si>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</si>
  <si>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</si>
  <si>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</si>
  <si>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</si>
  <si>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</si>
  <si>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</si>
  <si>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</si>
  <si>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</si>
  <si>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</si>
  <si>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</si>
  <si>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</si>
  <si>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</si>
  <si>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</si>
  <si>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</si>
  <si>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</si>
  <si>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</si>
  <si>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</si>
  <si>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</si>
  <si>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</si>
  <si>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</si>
  <si>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</si>
  <si>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</si>
  <si>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</si>
  <si>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</si>
  <si>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</si>
  <si>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</si>
  <si>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</si>
  <si>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</si>
  <si>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</si>
  <si>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</si>
  <si>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</si>
  <si>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</si>
  <si>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</si>
  <si>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</si>
  <si>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</si>
  <si>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</si>
  <si>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</si>
  <si>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</si>
  <si>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</si>
  <si>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</si>
  <si>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</si>
  <si>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</si>
  <si>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</si>
  <si>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</si>
  <si>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</si>
  <si>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</si>
  <si>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</si>
  <si>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</si>
  <si>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</si>
  <si>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</si>
  <si>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</si>
  <si>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</si>
  <si>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</si>
  <si>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</si>
  <si>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</si>
  <si>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</si>
  <si>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</si>
  <si>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</si>
  <si>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</si>
  <si>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</si>
  <si>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</si>
  <si>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</si>
  <si>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</si>
  <si>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</si>
  <si>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</si>
  <si>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</si>
  <si>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</si>
  <si>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</si>
  <si>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</si>
  <si>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</si>
  <si>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</si>
  <si>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</si>
  <si>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</si>
  <si>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</si>
  <si>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</si>
  <si>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</si>
  <si>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</si>
  <si>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</si>
  <si>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</si>
  <si>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</si>
  <si>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</si>
  <si>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</si>
  <si>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</si>
  <si>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</si>
  <si>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</si>
  <si>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</si>
  <si>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</si>
  <si>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</si>
  <si>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</si>
  <si>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</si>
  <si>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</si>
  <si>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</si>
  <si>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</si>
  <si>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</si>
  <si>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</si>
  <si>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</si>
  <si>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</si>
  <si>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</si>
  <si>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</si>
  <si>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</si>
  <si>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</si>
  <si>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</si>
  <si>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</si>
  <si>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</si>
  <si>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</si>
  <si>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</si>
  <si>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</si>
  <si>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</si>
  <si>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</si>
  <si>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</si>
  <si>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</si>
  <si>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</si>
  <si>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</si>
  <si>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</si>
  <si>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</si>
  <si>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</si>
  <si>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</si>
  <si>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</si>
  <si>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</si>
  <si>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</si>
  <si>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</si>
  <si>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</si>
  <si>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</si>
  <si>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</si>
  <si>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</si>
  <si>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</si>
  <si>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</si>
  <si>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</si>
  <si>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</si>
  <si>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</si>
  <si>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</si>
  <si>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</si>
  <si>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</si>
  <si>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</si>
  <si>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</si>
  <si>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</si>
  <si>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</si>
  <si>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</si>
  <si>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</si>
  <si>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</si>
  <si>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</si>
  <si>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</si>
  <si>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</si>
  <si>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</si>
  <si>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</si>
  <si>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</si>
  <si>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</si>
  <si>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</si>
  <si>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</si>
  <si>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</si>
  <si>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</si>
  <si>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</si>
  <si>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</si>
  <si>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</si>
  <si>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</si>
  <si>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</si>
  <si>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</si>
  <si>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</si>
  <si>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</si>
  <si>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</si>
  <si>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</si>
  <si>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</si>
  <si>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</si>
  <si>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</si>
  <si>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</si>
  <si>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</si>
  <si>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</si>
  <si>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</si>
  <si>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</si>
  <si>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</si>
  <si>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</si>
  <si>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</si>
  <si>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</si>
  <si>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</si>
  <si>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</si>
  <si>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</si>
  <si>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</si>
  <si>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</si>
  <si>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</si>
  <si>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</si>
  <si>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</si>
  <si>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</si>
  <si>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</si>
  <si>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</si>
  <si>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</si>
  <si>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</si>
  <si>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</si>
  <si>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</si>
  <si>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</si>
  <si>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</si>
  <si>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</si>
  <si>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</si>
  <si>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</si>
  <si>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</si>
  <si>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</si>
  <si>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</si>
  <si>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</si>
  <si>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</si>
  <si>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</si>
  <si>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</si>
  <si>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</si>
  <si>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</si>
  <si>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</si>
  <si>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</si>
  <si>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</si>
  <si>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</si>
  <si>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</si>
  <si>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</si>
  <si>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</si>
  <si>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</si>
  <si>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</si>
  <si>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</si>
  <si>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</si>
  <si>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</si>
  <si>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</si>
  <si>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</si>
  <si>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</si>
  <si>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</si>
  <si>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</si>
  <si>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</si>
  <si>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</si>
  <si>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</si>
  <si>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</si>
  <si>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</si>
  <si>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</si>
  <si>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</si>
  <si>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</si>
  <si>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</si>
  <si>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</si>
  <si>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</si>
  <si>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</si>
  <si>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</si>
  <si>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</si>
  <si>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</si>
  <si>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</si>
  <si>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</si>
  <si>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</si>
  <si>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</si>
  <si>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</si>
  <si>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</si>
  <si>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</si>
  <si>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</si>
  <si>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</si>
  <si>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</si>
  <si>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</si>
  <si>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</si>
  <si>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</si>
  <si>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</si>
  <si>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</si>
  <si>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</si>
  <si>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</si>
  <si>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</si>
  <si>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</si>
  <si>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</si>
  <si>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</si>
  <si>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</si>
  <si>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</si>
  <si>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</si>
  <si>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</si>
  <si>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</si>
  <si>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</si>
  <si>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</si>
  <si>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</si>
  <si>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</si>
  <si>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</si>
  <si>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</si>
  <si>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</si>
  <si>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</si>
  <si>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</si>
  <si>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</si>
  <si>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</si>
  <si>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</si>
  <si>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</si>
  <si>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</si>
  <si>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</si>
  <si>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</si>
  <si>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</si>
  <si>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</si>
  <si>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</si>
  <si>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</si>
  <si>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</si>
  <si>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</si>
  <si>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</si>
  <si>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</si>
  <si>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</si>
  <si>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</si>
  <si>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</si>
  <si>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</si>
  <si>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</si>
  <si>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</si>
  <si>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</si>
  <si>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</si>
  <si>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</si>
  <si>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</si>
  <si>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</si>
  <si>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</si>
  <si>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</si>
  <si>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</si>
  <si>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</si>
  <si>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</si>
  <si>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</si>
  <si>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</si>
  <si>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</si>
  <si>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</si>
  <si>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</si>
  <si>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</si>
  <si>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</si>
  <si>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</si>
  <si>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</si>
  <si>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</si>
  <si>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</si>
  <si>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</si>
  <si>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</si>
  <si>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</si>
  <si>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</si>
  <si>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</si>
  <si>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</si>
  <si>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</si>
  <si>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</si>
  <si>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</si>
  <si>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</si>
  <si>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</si>
  <si>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</si>
  <si>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</si>
  <si>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</si>
  <si>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</si>
  <si>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</si>
  <si>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</si>
  <si>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</si>
  <si>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</si>
  <si>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</si>
  <si>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</si>
  <si>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</si>
  <si>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</si>
  <si>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</si>
  <si>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</si>
  <si>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</si>
  <si>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</si>
  <si>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</si>
  <si>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</si>
  <si>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</si>
  <si>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</si>
  <si>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</si>
  <si>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</si>
  <si>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</si>
  <si>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</si>
  <si>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</si>
  <si>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</si>
  <si>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</si>
  <si>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</si>
  <si>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</si>
  <si>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</si>
  <si>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</si>
  <si>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</si>
  <si>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</si>
  <si>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</si>
  <si>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</si>
  <si>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</si>
  <si>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</si>
  <si>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</si>
  <si>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</si>
  <si>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</si>
  <si>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</si>
  <si>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</si>
  <si>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</si>
  <si>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</si>
  <si>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</si>
  <si>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</si>
  <si>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</si>
  <si>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</si>
  <si>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</si>
  <si>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</si>
  <si>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</si>
  <si>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</si>
  <si>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</si>
  <si>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</si>
  <si>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</si>
  <si>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</si>
  <si>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</si>
  <si>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</si>
  <si>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</si>
  <si>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</si>
  <si>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</si>
  <si>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</si>
  <si>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</si>
  <si>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</si>
  <si>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</si>
  <si>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</si>
  <si>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</si>
  <si>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</si>
  <si>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</si>
  <si>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</si>
  <si>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</si>
  <si>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</si>
  <si>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</si>
  <si>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</si>
  <si>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</si>
  <si>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</si>
  <si>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</si>
  <si>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</si>
  <si>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</si>
  <si>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</si>
  <si>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</si>
  <si>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</si>
  <si>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</si>
  <si>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</si>
  <si>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</si>
  <si>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</si>
  <si>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</si>
  <si>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</si>
  <si>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</si>
  <si>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</si>
  <si>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</si>
  <si>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</si>
  <si>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</si>
  <si>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</si>
  <si>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</si>
  <si>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</si>
  <si>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</si>
  <si>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</si>
  <si>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</si>
  <si>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</si>
  <si>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</si>
  <si>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</si>
  <si>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</si>
  <si>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</si>
  <si>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</si>
  <si>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</si>
  <si>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</si>
  <si>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</si>
  <si>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</si>
  <si>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</si>
  <si>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</si>
  <si>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</si>
  <si>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</si>
  <si>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</si>
  <si>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</si>
  <si>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</si>
  <si>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</si>
  <si>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</si>
  <si>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</si>
  <si>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</si>
  <si>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</si>
  <si>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</si>
  <si>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</si>
  <si>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</si>
  <si>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</si>
  <si>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</si>
  <si>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</si>
  <si>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</si>
  <si>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</si>
  <si>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</si>
  <si>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</si>
  <si>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</si>
  <si>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</si>
  <si>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</si>
  <si>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</si>
  <si>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</si>
  <si>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</si>
  <si>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</si>
  <si>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</si>
  <si>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</si>
  <si>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</si>
  <si>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</si>
  <si>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</si>
  <si>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</si>
  <si>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</si>
  <si>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</si>
  <si>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</si>
  <si>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</si>
  <si>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</si>
  <si>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</si>
  <si>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</si>
  <si>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</si>
  <si>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</si>
  <si>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</si>
  <si>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</si>
  <si>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</si>
  <si>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</si>
  <si>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</si>
  <si>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</si>
  <si>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</si>
  <si>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</si>
  <si>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</si>
  <si>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</si>
  <si>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</si>
  <si>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</si>
  <si>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</si>
  <si>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</si>
  <si>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</si>
  <si>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</si>
  <si>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</si>
  <si>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</si>
  <si>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</si>
  <si>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</si>
  <si>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</si>
  <si>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</si>
  <si>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</si>
  <si>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</si>
  <si>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</si>
  <si>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</si>
  <si>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</si>
  <si>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</si>
  <si>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</si>
  <si>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</si>
  <si>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</si>
  <si>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</si>
  <si>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</si>
  <si>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</si>
  <si>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</si>
  <si>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</si>
  <si>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</si>
  <si>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</si>
  <si>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</si>
  <si>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</si>
  <si>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</si>
  <si>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</si>
  <si>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</si>
  <si>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</si>
  <si>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</si>
  <si>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</si>
  <si>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</si>
  <si>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</si>
  <si>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</si>
  <si>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</si>
  <si>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</si>
  <si>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</si>
  <si>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</si>
  <si>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</si>
  <si>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</si>
  <si>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</si>
  <si>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</si>
  <si>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</si>
  <si>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</si>
  <si>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</si>
  <si>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</si>
  <si>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</si>
  <si>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</si>
  <si>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</si>
  <si>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</si>
  <si>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</si>
  <si>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</si>
  <si>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</si>
  <si>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</si>
  <si>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</si>
  <si>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</si>
  <si>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</si>
  <si>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</si>
  <si>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</si>
  <si>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</si>
  <si>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</si>
  <si>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</si>
  <si>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</si>
  <si>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</si>
  <si>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</si>
  <si>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</si>
  <si>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</si>
  <si>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</si>
  <si>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</si>
  <si>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</si>
  <si>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</si>
  <si>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</si>
  <si>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</si>
  <si>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</si>
  <si>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</si>
  <si>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</si>
  <si>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</si>
  <si>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</si>
  <si>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</si>
  <si>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</si>
  <si>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</si>
  <si>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</si>
  <si>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</si>
  <si>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</si>
  <si>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</si>
  <si>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</si>
  <si>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</si>
  <si>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</si>
  <si>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</si>
  <si>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</si>
  <si>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</si>
  <si>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</si>
  <si>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</si>
  <si>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</si>
  <si>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</si>
  <si>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</si>
  <si>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</si>
  <si>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</si>
  <si>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</si>
  <si>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</si>
  <si>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</si>
  <si>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</si>
  <si>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</si>
  <si>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</si>
  <si>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</si>
  <si>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</si>
  <si>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</si>
  <si>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</si>
  <si>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</si>
  <si>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</si>
  <si>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</si>
  <si>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</si>
  <si>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</si>
  <si>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</si>
  <si>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</si>
  <si>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</si>
  <si>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</si>
  <si>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</si>
  <si>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</si>
  <si>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</si>
  <si>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</si>
  <si>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</si>
  <si>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</si>
  <si>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</si>
  <si>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</si>
  <si>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</si>
  <si>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</si>
  <si>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</si>
  <si>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</si>
  <si>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</si>
  <si>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</si>
  <si>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</si>
  <si>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</si>
  <si>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</si>
  <si>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</si>
  <si>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</si>
  <si>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</si>
  <si>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</si>
  <si>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</si>
  <si>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</si>
  <si>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</si>
  <si>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</si>
  <si>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</si>
  <si>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</si>
  <si>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</si>
  <si>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</si>
  <si>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</si>
  <si>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</si>
  <si>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</si>
  <si>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</si>
  <si>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</si>
  <si>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</si>
  <si>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</si>
  <si>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</si>
  <si>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</si>
  <si>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</si>
  <si>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</si>
  <si>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</si>
  <si>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</si>
  <si>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</si>
  <si>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</si>
  <si>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</si>
  <si>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</si>
  <si>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</si>
  <si>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</si>
  <si>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</si>
  <si>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</si>
  <si>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</si>
  <si>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</si>
  <si>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</si>
  <si>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</si>
  <si>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</si>
  <si>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</si>
  <si>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</si>
  <si>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</si>
  <si>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</si>
  <si>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</si>
  <si>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</si>
  <si>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</si>
  <si>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</si>
  <si>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</si>
  <si>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</si>
  <si>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</si>
  <si>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</si>
  <si>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</si>
  <si>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</si>
  <si>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</si>
  <si>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</si>
  <si>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</si>
  <si>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</si>
  <si>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</si>
  <si>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</si>
  <si>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</si>
  <si>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</si>
  <si>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</si>
  <si>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</si>
  <si>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</si>
  <si>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</si>
  <si>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</si>
  <si>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</si>
  <si>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</si>
  <si>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</si>
  <si>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</si>
  <si>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</si>
  <si>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</si>
  <si>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</si>
  <si>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</si>
  <si>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</si>
  <si>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</si>
  <si>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</si>
  <si>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</si>
  <si>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</si>
  <si>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</si>
  <si>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</si>
  <si>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</si>
  <si>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</si>
  <si>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</si>
  <si>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</si>
  <si>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</si>
  <si>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</si>
  <si>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</si>
  <si>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</si>
  <si>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</si>
  <si>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</si>
  <si>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</si>
  <si>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</si>
  <si>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</si>
  <si>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</si>
  <si>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</si>
  <si>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</si>
  <si>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</si>
  <si>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</si>
  <si>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</si>
  <si>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</si>
  <si>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</si>
  <si>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</si>
  <si>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</si>
  <si>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</si>
  <si>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</si>
  <si>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</si>
  <si>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</si>
  <si>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</si>
  <si>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</si>
  <si>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</si>
  <si>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</si>
  <si>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</si>
  <si>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</si>
  <si>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</si>
  <si>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</si>
  <si>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</si>
  <si>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</si>
  <si>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</si>
  <si>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</si>
  <si>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</si>
  <si>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</si>
  <si>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</si>
  <si>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</si>
  <si>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</si>
  <si>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</si>
  <si>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</si>
  <si>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</si>
  <si>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</si>
  <si>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</si>
  <si>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</si>
  <si>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</si>
  <si>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</si>
  <si>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</si>
  <si>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</si>
  <si>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</si>
  <si>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</si>
  <si>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</si>
  <si>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</si>
  <si>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</si>
  <si>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</si>
  <si>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</si>
  <si>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</si>
  <si>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</si>
  <si>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</si>
  <si>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</si>
  <si>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</si>
  <si>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</si>
  <si>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</si>
  <si>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</si>
  <si>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</si>
  <si>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</si>
  <si>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</si>
  <si>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</si>
  <si>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</si>
  <si>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</si>
  <si>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</si>
  <si>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</si>
  <si>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</si>
  <si>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</si>
  <si>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</si>
  <si>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</si>
  <si>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</si>
  <si>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</si>
  <si>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</si>
  <si>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</si>
  <si>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</si>
  <si>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</si>
  <si>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</si>
  <si>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</si>
  <si>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</si>
  <si>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</si>
  <si>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</si>
  <si>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</si>
  <si>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</si>
  <si>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</si>
  <si>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</si>
  <si>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</si>
  <si>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</si>
  <si>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</si>
  <si>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</si>
  <si>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</si>
  <si>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</si>
  <si>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</si>
  <si>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</si>
  <si>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</si>
  <si>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</si>
  <si>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</si>
  <si>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</si>
  <si>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</si>
  <si>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</si>
  <si>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</si>
  <si>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</si>
  <si>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</si>
  <si>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</si>
  <si>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</si>
  <si>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</si>
  <si>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</si>
  <si>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</si>
  <si>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</si>
  <si>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</si>
  <si>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</si>
  <si>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</si>
  <si>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</si>
  <si>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</si>
  <si>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</si>
  <si>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</si>
  <si>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</si>
  <si>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</si>
  <si>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</si>
  <si>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</si>
  <si>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</si>
  <si>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</si>
  <si>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</si>
  <si>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</si>
  <si>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</si>
  <si>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</si>
  <si>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</si>
  <si>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</si>
  <si>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</si>
  <si>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</si>
  <si>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</si>
  <si>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</si>
  <si>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</si>
  <si>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</si>
  <si>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</si>
  <si>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</si>
  <si>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</si>
  <si>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</si>
  <si>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</si>
  <si>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</si>
  <si>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</si>
  <si>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</si>
  <si>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</si>
  <si>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</si>
  <si>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</si>
  <si>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</si>
  <si>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</si>
  <si>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</si>
  <si>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</si>
  <si>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</si>
  <si>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</si>
  <si>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</si>
  <si>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</si>
  <si>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</si>
  <si>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</si>
  <si>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</si>
  <si>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</si>
  <si>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</si>
  <si>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</si>
  <si>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</si>
  <si>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</si>
  <si>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</si>
  <si>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</si>
  <si>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</si>
  <si>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</si>
  <si>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</si>
  <si>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</si>
  <si>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</si>
  <si>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</si>
  <si>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</si>
  <si>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</si>
  <si>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</si>
  <si>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</si>
  <si>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</si>
  <si>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</si>
  <si>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</si>
  <si>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</si>
  <si>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</si>
  <si>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</si>
  <si>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</si>
  <si>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</si>
  <si>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</si>
  <si>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</si>
  <si>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</si>
  <si>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</si>
  <si>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</si>
  <si>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</si>
  <si>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</si>
  <si>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</si>
  <si>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</si>
  <si>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</si>
  <si>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</si>
  <si>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</si>
  <si>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</si>
  <si>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</si>
  <si>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</si>
  <si>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</si>
  <si>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</si>
  <si>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</si>
  <si>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</si>
  <si>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</si>
  <si>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</si>
  <si>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</si>
  <si>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</si>
  <si>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</si>
  <si>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</si>
  <si>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</si>
  <si>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</si>
  <si>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</si>
  <si>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</si>
  <si>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</si>
  <si>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</si>
  <si>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</si>
  <si>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</si>
  <si>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</si>
  <si>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</si>
  <si>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</si>
  <si>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</si>
  <si>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</si>
  <si>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</si>
  <si>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</si>
  <si>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</si>
  <si>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</si>
  <si>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</si>
  <si>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</si>
  <si>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</si>
  <si>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</si>
  <si>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</si>
  <si>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</si>
  <si>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</si>
  <si>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</si>
  <si>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</si>
  <si>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</si>
  <si>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</si>
  <si>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</si>
  <si>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</si>
  <si>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</si>
  <si>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</si>
  <si>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</si>
  <si>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</si>
  <si>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</si>
  <si>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</si>
  <si>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</si>
  <si>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</si>
  <si>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</si>
  <si>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</si>
  <si>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</si>
  <si>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</si>
  <si>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</si>
  <si>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</si>
  <si>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</si>
  <si>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</si>
  <si>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</si>
  <si>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</si>
  <si>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</si>
  <si>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</si>
  <si>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</si>
  <si>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</si>
  <si>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</si>
  <si>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</si>
  <si>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</si>
  <si>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</si>
  <si>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</si>
  <si>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</si>
  <si>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</si>
  <si>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</si>
  <si>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</si>
  <si>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</si>
  <si>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</si>
  <si>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</si>
  <si>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</si>
  <si>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</si>
  <si>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</si>
  <si>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</si>
  <si>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</si>
  <si>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</si>
  <si>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</si>
  <si>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</si>
  <si>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</si>
  <si>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</si>
  <si>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</si>
  <si>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</si>
  <si>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</si>
  <si>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</si>
  <si>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</si>
  <si>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</si>
  <si>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</si>
  <si>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</si>
  <si>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</si>
  <si>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</si>
  <si>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</si>
  <si>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</si>
  <si>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</si>
  <si>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</si>
  <si>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</si>
  <si>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</si>
  <si>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</si>
  <si>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</si>
  <si>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</si>
  <si>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</si>
  <si>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</si>
  <si>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</si>
  <si>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</si>
  <si>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</si>
  <si>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</si>
  <si>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</si>
  <si>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</si>
  <si>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</si>
  <si>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</si>
  <si>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</si>
  <si>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</si>
  <si>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</si>
  <si>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</si>
  <si>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</si>
  <si>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</si>
  <si>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</si>
  <si>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</si>
  <si>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</si>
  <si>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</si>
  <si>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</si>
  <si>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</si>
  <si>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</si>
  <si>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</si>
  <si>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</si>
  <si>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</si>
  <si>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</si>
  <si>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</si>
  <si>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</si>
  <si>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</si>
  <si>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</si>
  <si>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</si>
  <si>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</si>
  <si>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</si>
  <si>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</si>
  <si>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</si>
  <si>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</si>
  <si>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</si>
  <si>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</si>
  <si>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</si>
  <si>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</si>
  <si>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</si>
  <si>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</si>
  <si>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</si>
  <si>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</si>
  <si>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</si>
  <si>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</si>
  <si>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</si>
  <si>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</si>
  <si>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</si>
  <si>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</si>
  <si>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</si>
  <si>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</si>
  <si>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</si>
  <si>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</si>
  <si>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</si>
  <si>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</si>
  <si>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</si>
  <si>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</si>
  <si>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</si>
  <si>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</si>
  <si>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</si>
  <si>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</si>
  <si>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</si>
  <si>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</si>
  <si>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</si>
  <si>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</si>
  <si>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</si>
  <si>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</si>
  <si>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</si>
  <si>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</si>
  <si>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</si>
  <si>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</si>
  <si>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</si>
  <si>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</si>
  <si>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</si>
  <si>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</si>
  <si>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</si>
  <si>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</si>
  <si>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</si>
  <si>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</si>
  <si>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</si>
  <si>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</si>
  <si>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</si>
  <si>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</si>
  <si>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</si>
  <si>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</si>
  <si>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</si>
  <si>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</si>
  <si>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</si>
  <si>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</si>
  <si>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</si>
  <si>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</si>
  <si>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</si>
  <si>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</si>
  <si>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</si>
  <si>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</si>
  <si>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</si>
  <si>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</si>
  <si>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</si>
  <si>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</si>
  <si>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</si>
  <si>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</si>
  <si>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</si>
  <si>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</si>
  <si>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</si>
  <si>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</si>
  <si>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</si>
  <si>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</si>
  <si>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</si>
  <si>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</si>
  <si>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</si>
  <si>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</si>
  <si>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</si>
  <si>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</si>
  <si>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</si>
  <si>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</si>
  <si>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</si>
  <si>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</si>
  <si>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</si>
  <si>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</si>
  <si>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</si>
  <si>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</si>
  <si>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</si>
  <si>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</si>
  <si>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</si>
  <si>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</si>
  <si>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</si>
  <si>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</si>
  <si>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</si>
  <si>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</si>
  <si>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</si>
  <si>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</si>
  <si>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</si>
  <si>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</si>
  <si>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</si>
  <si>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</si>
  <si>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</si>
  <si>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</si>
  <si>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</si>
  <si>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</si>
  <si>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</si>
  <si>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</si>
  <si>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</si>
  <si>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</si>
  <si>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</si>
  <si>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</si>
  <si>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</si>
  <si>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</si>
  <si>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</si>
  <si>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</si>
  <si>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</si>
  <si>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</si>
  <si>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</si>
  <si>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</si>
  <si>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</si>
  <si>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</si>
  <si>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</si>
  <si>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</si>
  <si>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</si>
  <si>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</si>
  <si>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</si>
  <si>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</si>
  <si>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</si>
  <si>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</si>
  <si>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</si>
  <si>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</si>
  <si>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</si>
  <si>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</si>
  <si>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</si>
  <si>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</si>
  <si>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</si>
  <si>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</si>
  <si>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</si>
  <si>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</si>
  <si>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</si>
  <si>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</si>
  <si>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</si>
  <si>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</si>
  <si>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</si>
  <si>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</si>
  <si>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</si>
  <si>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</si>
  <si>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</si>
  <si>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</si>
  <si>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</si>
  <si>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</si>
  <si>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</si>
  <si>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</si>
  <si>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</si>
  <si>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</si>
  <si>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</si>
  <si>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</si>
  <si>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</si>
  <si>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</si>
  <si>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</si>
  <si>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</si>
  <si>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</si>
  <si>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</si>
  <si>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</si>
  <si>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</si>
  <si>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</si>
  <si>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</si>
  <si>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</si>
  <si>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</si>
  <si>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</si>
  <si>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</si>
  <si>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</si>
  <si>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</si>
  <si>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</si>
  <si>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</si>
  <si>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</si>
  <si>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</si>
  <si>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</si>
  <si>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</si>
  <si>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</si>
  <si>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</si>
  <si>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</si>
  <si>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</si>
  <si>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</si>
  <si>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</si>
  <si>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</si>
  <si>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</si>
  <si>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</si>
  <si>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</si>
  <si>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</si>
  <si>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</si>
  <si>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</si>
  <si>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</si>
  <si>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</si>
  <si>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</si>
  <si>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</si>
  <si>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</si>
  <si>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</si>
  <si>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</si>
  <si>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</si>
  <si>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</si>
  <si>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</si>
  <si>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</si>
  <si>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</si>
  <si>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</si>
  <si>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</si>
  <si>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</si>
  <si>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</si>
  <si>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</si>
  <si>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</si>
  <si>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</si>
  <si>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</si>
  <si>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</si>
  <si>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</si>
  <si>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</si>
  <si>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</si>
  <si>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</si>
  <si>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</si>
  <si>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</si>
  <si>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</si>
  <si>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</si>
  <si>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</si>
  <si>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</si>
  <si>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</si>
  <si>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</si>
  <si>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</si>
  <si>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</si>
  <si>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</si>
  <si>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</si>
  <si>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</si>
  <si>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</si>
  <si>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</si>
  <si>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</si>
  <si>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</si>
  <si>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</si>
  <si>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</si>
  <si>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</si>
  <si>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</si>
  <si>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</si>
  <si>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</si>
  <si>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</si>
  <si>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</si>
  <si>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</si>
  <si>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</si>
  <si>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</si>
  <si>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</si>
  <si>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</si>
  <si>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</si>
  <si>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</si>
  <si>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</si>
  <si>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</si>
  <si>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</si>
  <si>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</si>
  <si>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</si>
  <si>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</si>
  <si>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</si>
  <si>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</si>
  <si>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</si>
  <si>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</si>
  <si>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</si>
  <si>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</si>
  <si>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</si>
  <si>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</si>
  <si>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</si>
  <si>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</si>
  <si>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</si>
  <si>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</si>
  <si>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</si>
  <si>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</si>
  <si>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</si>
  <si>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</si>
  <si>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</si>
  <si>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</si>
  <si>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</si>
  <si>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</si>
  <si>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</si>
  <si>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</si>
  <si>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</si>
  <si>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</si>
  <si>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</si>
  <si>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</si>
  <si>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</si>
  <si>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</si>
  <si>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</si>
  <si>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</si>
  <si>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</si>
  <si>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</si>
  <si>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</si>
  <si>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</si>
  <si>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</si>
  <si>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</si>
  <si>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</si>
  <si>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</si>
  <si>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</si>
  <si>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</si>
  <si>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</si>
  <si>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</si>
  <si>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</si>
  <si>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</si>
  <si>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</si>
  <si>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</si>
  <si>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</si>
  <si>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</si>
  <si>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</si>
  <si>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</si>
  <si>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</si>
  <si>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</si>
  <si>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</si>
  <si>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</si>
  <si>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</si>
  <si>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</si>
  <si>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</si>
  <si>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</si>
  <si>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</si>
  <si>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</si>
  <si>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</si>
  <si>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</si>
  <si>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</si>
  <si>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</si>
  <si>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</si>
  <si>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</si>
  <si>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</si>
  <si>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</si>
  <si>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</si>
  <si>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</si>
  <si>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</si>
  <si>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</si>
  <si>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</si>
  <si>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</si>
  <si>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</si>
  <si>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</si>
  <si>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</si>
  <si>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</si>
  <si>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</si>
  <si>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</si>
  <si>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</si>
  <si>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</si>
  <si>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</si>
  <si>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</si>
  <si>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</si>
  <si>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</si>
  <si>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</si>
  <si>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</si>
  <si>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</si>
  <si>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</si>
  <si>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</si>
  <si>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</si>
  <si>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</si>
  <si>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</si>
  <si>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</si>
  <si>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</si>
  <si>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</si>
  <si>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</si>
  <si>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</si>
  <si>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</si>
  <si>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</si>
  <si>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</si>
  <si>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</si>
  <si>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</si>
  <si>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</si>
  <si>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</si>
  <si>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</si>
  <si>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</si>
  <si>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</si>
  <si>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</si>
  <si>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</si>
  <si>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</si>
  <si>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</si>
  <si>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</si>
  <si>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</si>
  <si>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</si>
  <si>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</si>
  <si>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</si>
  <si>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</si>
  <si>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</si>
  <si>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</si>
  <si>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</si>
  <si>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</si>
  <si>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</si>
  <si>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</si>
  <si>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</si>
  <si>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</si>
  <si>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</si>
  <si>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</si>
  <si>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</si>
  <si>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</si>
  <si>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</si>
  <si>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</si>
  <si>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</si>
  <si>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</si>
  <si>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</si>
  <si>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</si>
  <si>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</si>
  <si>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</si>
  <si>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</si>
  <si>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</si>
  <si>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</si>
  <si>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</si>
  <si>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</si>
  <si>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</si>
  <si>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</si>
  <si>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</si>
  <si>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</si>
  <si>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</si>
  <si>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</si>
  <si>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</si>
  <si>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</si>
  <si>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</si>
  <si>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</si>
  <si>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</si>
  <si>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</si>
  <si>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</si>
  <si>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</si>
  <si>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</si>
  <si>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</si>
  <si>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</si>
  <si>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</si>
  <si>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</si>
  <si>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</si>
  <si>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</si>
  <si>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</si>
  <si>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</si>
  <si>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</si>
  <si>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</si>
  <si>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</si>
  <si>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</si>
  <si>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</si>
  <si>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</si>
  <si>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</si>
  <si>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</si>
  <si>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</si>
  <si>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</si>
  <si>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</si>
  <si>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</si>
  <si>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</si>
  <si>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</si>
  <si>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</si>
  <si>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</si>
  <si>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</si>
  <si>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</si>
  <si>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</si>
  <si>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</si>
  <si>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</si>
  <si>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</si>
  <si>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</si>
  <si>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</si>
  <si>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</si>
  <si>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</si>
  <si>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</si>
  <si>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</si>
  <si>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</si>
  <si>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</si>
  <si>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</si>
  <si>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</si>
  <si>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</si>
  <si>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</si>
  <si>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</si>
  <si>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</si>
  <si>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</si>
  <si>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</si>
  <si>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</si>
  <si>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</si>
  <si>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</si>
  <si>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</si>
  <si>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</si>
  <si>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</si>
  <si>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</si>
  <si>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</si>
  <si>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</si>
  <si>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</si>
  <si>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</si>
  <si>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</si>
  <si>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</si>
  <si>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</si>
  <si>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</si>
  <si>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</si>
  <si>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</si>
  <si>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</si>
  <si>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</si>
  <si>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</si>
  <si>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</si>
  <si>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</si>
  <si>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</si>
  <si>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</si>
  <si>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</si>
  <si>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</si>
  <si>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</si>
  <si>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</si>
  <si>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</si>
  <si>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</si>
  <si>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</si>
  <si>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</si>
  <si>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</si>
  <si>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</si>
  <si>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</si>
  <si>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</si>
  <si>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</si>
  <si>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</si>
  <si>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</si>
  <si>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</si>
  <si>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</si>
  <si>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</si>
  <si>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</si>
  <si>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</si>
  <si>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</si>
  <si>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</si>
  <si>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</si>
  <si>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</si>
  <si>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</si>
  <si>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</si>
  <si>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</si>
  <si>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</si>
  <si>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</si>
  <si>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</si>
  <si>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</si>
  <si>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</si>
  <si>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</si>
  <si>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</si>
  <si>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</si>
  <si>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</si>
  <si>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</si>
  <si>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</si>
  <si>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</si>
  <si>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</si>
  <si>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</si>
  <si>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</si>
  <si>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</si>
  <si>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</si>
  <si>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</si>
  <si>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</si>
  <si>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</si>
  <si>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</si>
  <si>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</si>
  <si>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</si>
  <si>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</si>
  <si>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</si>
  <si>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</si>
  <si>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</si>
  <si>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</si>
  <si>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</si>
  <si>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</si>
  <si>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</si>
  <si>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</si>
  <si>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</si>
  <si>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</si>
  <si>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</si>
  <si>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</si>
  <si>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</si>
  <si>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</si>
  <si>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</si>
  <si>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</si>
  <si>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</si>
  <si>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</si>
  <si>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</si>
  <si>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</si>
  <si>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</si>
  <si>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</si>
  <si>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</si>
  <si>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</si>
  <si>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</si>
  <si>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</si>
  <si>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</si>
  <si>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</si>
  <si>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</si>
  <si>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</si>
  <si>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</si>
  <si>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</si>
  <si>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</si>
  <si>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</si>
  <si>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</si>
  <si>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</si>
  <si>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</si>
  <si>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</si>
  <si>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</si>
  <si>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</si>
  <si>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</si>
  <si>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</si>
  <si>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</si>
  <si>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</si>
  <si>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</si>
  <si>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</si>
  <si>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</si>
  <si>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</si>
  <si>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</si>
  <si>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</si>
  <si>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</si>
  <si>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</si>
  <si>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</si>
  <si>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</si>
  <si>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</si>
  <si>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</si>
  <si>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</si>
  <si>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</si>
  <si>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</si>
  <si>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</si>
  <si>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</si>
  <si>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</si>
  <si>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</si>
  <si>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</si>
  <si>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</si>
  <si>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</si>
  <si>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</si>
  <si>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</si>
  <si>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</si>
  <si>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</si>
  <si>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</si>
  <si>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</si>
  <si>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</si>
  <si>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</si>
  <si>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</si>
  <si>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</si>
  <si>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</si>
  <si>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</si>
  <si>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</si>
  <si>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</si>
  <si>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</si>
  <si>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</si>
  <si>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</si>
  <si>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</si>
  <si>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</si>
  <si>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</si>
  <si>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</si>
  <si>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</si>
  <si>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</si>
  <si>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</si>
  <si>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</si>
  <si>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</si>
  <si>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</si>
  <si>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</si>
  <si>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</si>
  <si>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</si>
  <si>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</si>
  <si>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</si>
  <si>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</si>
  <si>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</si>
  <si>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</si>
  <si>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</si>
  <si>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</si>
  <si>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</si>
  <si>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</si>
  <si>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</si>
  <si>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</si>
  <si>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</si>
  <si>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</si>
  <si>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</si>
  <si>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</si>
  <si>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</si>
  <si>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</si>
  <si>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</si>
  <si>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</si>
  <si>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</si>
  <si>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</si>
  <si>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</si>
  <si>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</si>
  <si>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</si>
  <si>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</si>
  <si>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</si>
  <si>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</si>
  <si>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</si>
  <si>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</si>
  <si>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</si>
  <si>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</si>
  <si>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</si>
  <si>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</si>
  <si>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</si>
  <si>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</si>
  <si>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</si>
  <si>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</si>
  <si>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</si>
  <si>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</si>
  <si>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</si>
  <si>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</si>
  <si>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</si>
  <si>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</si>
  <si>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</si>
  <si>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</si>
  <si>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</si>
  <si>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</si>
  <si>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</si>
  <si>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</si>
  <si>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</si>
  <si>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</si>
  <si>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</si>
  <si>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</si>
  <si>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</si>
  <si>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</si>
  <si>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</si>
  <si>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</si>
  <si>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</si>
  <si>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</si>
  <si>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</si>
  <si>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</si>
  <si>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</si>
  <si>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</si>
  <si>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</si>
  <si>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</si>
  <si>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</si>
  <si>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</si>
  <si>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</si>
  <si>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</si>
  <si>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</si>
  <si>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</si>
  <si>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</si>
  <si>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</si>
  <si>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</si>
  <si>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</si>
  <si>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</si>
  <si>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</si>
  <si>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</si>
  <si>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</si>
  <si>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</si>
  <si>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</si>
  <si>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</si>
  <si>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</si>
  <si>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</si>
  <si>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</si>
  <si>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</si>
  <si>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</si>
  <si>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</si>
  <si>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</si>
  <si>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</si>
  <si>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</si>
  <si>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</si>
  <si>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</si>
  <si>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</si>
  <si>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</si>
  <si>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</si>
  <si>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</si>
  <si>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</si>
  <si>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</si>
  <si>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</si>
  <si>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</si>
  <si>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</si>
  <si>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</si>
  <si>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</si>
  <si>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</si>
  <si>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</si>
  <si>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</si>
  <si>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</si>
  <si>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</si>
  <si>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</si>
  <si>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</si>
  <si>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</si>
  <si>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</si>
  <si>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</si>
  <si>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</si>
  <si>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</si>
  <si>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</si>
  <si>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</si>
  <si>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</si>
  <si>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</si>
  <si>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</si>
  <si>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</si>
  <si>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</si>
  <si>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</si>
  <si>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</si>
  <si>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</si>
  <si>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</si>
  <si>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</si>
  <si>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</si>
  <si>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</si>
  <si>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</si>
  <si>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</si>
  <si>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</si>
  <si>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</si>
  <si>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</si>
  <si>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</si>
  <si>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</si>
  <si>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</si>
  <si>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</si>
  <si>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</si>
  <si>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</si>
  <si>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</si>
  <si>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</si>
  <si>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</si>
  <si>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</si>
  <si>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</si>
  <si>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</si>
  <si>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</si>
  <si>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</si>
  <si>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</si>
  <si>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</si>
  <si>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</si>
  <si>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</si>
  <si>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</si>
  <si>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</si>
  <si>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</si>
  <si>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</si>
  <si>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</si>
  <si>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</si>
  <si>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</si>
  <si>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</si>
  <si>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</si>
  <si>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</si>
  <si>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</si>
  <si>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</si>
  <si>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</si>
  <si>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</si>
  <si>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</si>
  <si>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</si>
  <si>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</si>
  <si>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</si>
  <si>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</si>
  <si>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</si>
  <si>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</si>
  <si>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</si>
  <si>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</si>
  <si>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</si>
  <si>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</si>
  <si>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</si>
  <si>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</si>
  <si>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</si>
  <si>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</si>
  <si>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</si>
  <si>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</si>
  <si>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</si>
  <si>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</si>
  <si>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</si>
  <si>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</si>
  <si>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</si>
  <si>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</si>
  <si>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</si>
  <si>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</si>
  <si>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</si>
  <si>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</si>
  <si>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</si>
  <si>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</si>
  <si>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</si>
  <si>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</si>
  <si>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</si>
  <si>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</si>
  <si>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</si>
  <si>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</si>
  <si>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</si>
  <si>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</si>
  <si>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</si>
  <si>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</si>
  <si>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</si>
  <si>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</si>
  <si>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</si>
  <si>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</si>
  <si>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</si>
  <si>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</si>
  <si>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</si>
  <si>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</si>
  <si>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</si>
  <si>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</si>
  <si>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</si>
  <si>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</si>
  <si>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</si>
  <si>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</si>
  <si>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</si>
  <si>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</si>
  <si>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</si>
  <si>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</si>
  <si>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</si>
  <si>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</si>
  <si>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</si>
  <si>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</si>
  <si>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</si>
  <si>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</si>
  <si>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</si>
  <si>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</si>
  <si>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</si>
  <si>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</si>
  <si>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</si>
  <si>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</si>
  <si>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</si>
  <si>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</si>
  <si>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</si>
  <si>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</si>
  <si>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</si>
  <si>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</si>
  <si>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</si>
  <si>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</si>
  <si>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</si>
  <si>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</si>
  <si>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</si>
  <si>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</si>
  <si>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</si>
  <si>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</si>
  <si>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</si>
  <si>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</si>
  <si>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</si>
  <si>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</si>
  <si>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</si>
  <si>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</si>
  <si>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</si>
  <si>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</si>
  <si>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</si>
  <si>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</si>
  <si>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</si>
  <si>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</si>
  <si>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</si>
  <si>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</si>
  <si>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</si>
  <si>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</si>
  <si>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</si>
  <si>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</si>
  <si>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</si>
  <si>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</si>
  <si>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</si>
  <si>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</si>
  <si>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</si>
  <si>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</si>
  <si>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</si>
  <si>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</si>
  <si>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</si>
  <si>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</si>
  <si>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</si>
  <si>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</si>
  <si>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</si>
  <si>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</si>
  <si>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</si>
  <si>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</si>
  <si>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</si>
  <si>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</si>
  <si>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</si>
  <si>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</si>
  <si>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</si>
  <si>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</si>
  <si>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</si>
  <si>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</si>
  <si>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</si>
  <si>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</si>
  <si>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</si>
  <si>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</si>
  <si>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</si>
  <si>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</si>
  <si>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</si>
  <si>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</si>
  <si>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</si>
  <si>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</si>
  <si>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</si>
  <si>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</si>
  <si>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</si>
  <si>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</si>
  <si>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</si>
  <si>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</si>
  <si>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</si>
  <si>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</si>
  <si>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</si>
  <si>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</si>
  <si>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</si>
  <si>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</si>
  <si>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</si>
  <si>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</si>
  <si>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</si>
  <si>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</si>
  <si>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</si>
  <si>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</si>
  <si>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</si>
  <si>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</si>
  <si>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</si>
  <si>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</si>
  <si>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</si>
  <si>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</si>
  <si>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</si>
  <si>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</si>
  <si>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</si>
  <si>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</si>
  <si>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</si>
  <si>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</si>
  <si>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</si>
  <si>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</si>
  <si>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</si>
  <si>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</si>
  <si>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</si>
  <si>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</si>
  <si>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</si>
  <si>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</si>
  <si>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</si>
  <si>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</si>
  <si>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</si>
  <si>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</si>
  <si>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</si>
  <si>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</si>
  <si>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</si>
  <si>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</si>
  <si>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</si>
  <si>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</si>
  <si>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</si>
  <si>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</si>
  <si>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</si>
  <si>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</si>
  <si>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</si>
  <si>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</si>
  <si>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</si>
  <si>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</si>
  <si>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</si>
  <si>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</si>
  <si>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</si>
  <si>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</si>
  <si>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</si>
  <si>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</si>
  <si>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</si>
  <si>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</si>
  <si>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</si>
  <si>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</si>
  <si>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</si>
  <si>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</si>
  <si>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</si>
  <si>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</si>
  <si>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</si>
  <si>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</si>
  <si>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</si>
  <si>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</si>
  <si>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</si>
  <si>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</si>
  <si>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</si>
  <si>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</si>
  <si>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</si>
  <si>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</si>
  <si>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</si>
  <si>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</si>
  <si>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</si>
  <si>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</si>
  <si>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</si>
  <si>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</si>
  <si>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</si>
  <si>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</si>
  <si>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</si>
  <si>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</si>
  <si>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</si>
  <si>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</si>
  <si>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</si>
  <si>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</si>
  <si>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</si>
  <si>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</si>
  <si>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</si>
  <si>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</si>
  <si>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</si>
  <si>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</si>
  <si>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</si>
  <si>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</si>
  <si>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</si>
  <si>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</si>
  <si>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</si>
  <si>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</si>
  <si>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</si>
  <si>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</si>
  <si>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</si>
  <si>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</si>
  <si>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</si>
  <si>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</si>
  <si>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</si>
  <si>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</si>
  <si>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</si>
  <si>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</si>
  <si>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</si>
  <si>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</si>
  <si>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</si>
  <si>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</si>
  <si>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</si>
  <si>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</si>
  <si>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</si>
  <si>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</si>
  <si>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</si>
  <si>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</si>
  <si>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</si>
  <si>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</si>
  <si>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</si>
  <si>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</si>
  <si>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</si>
  <si>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</si>
  <si>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</si>
  <si>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</si>
  <si>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</si>
  <si>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</si>
  <si>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</si>
  <si>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</si>
  <si>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</si>
  <si>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</si>
  <si>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</si>
  <si>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</si>
  <si>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</si>
  <si>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</si>
  <si>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</si>
  <si>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</si>
  <si>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</si>
  <si>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</si>
  <si>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</si>
  <si>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</si>
  <si>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</si>
  <si>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</si>
  <si>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</si>
  <si>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</si>
  <si>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</si>
  <si>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</si>
  <si>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</si>
  <si>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</si>
  <si>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</si>
  <si>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</si>
  <si>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</si>
  <si>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</si>
  <si>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</si>
  <si>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</si>
  <si>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</si>
  <si>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</si>
  <si>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</si>
  <si>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</si>
  <si>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</si>
  <si>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</si>
  <si>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</si>
  <si>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</si>
  <si>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</si>
  <si>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</si>
  <si>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</si>
  <si>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</si>
  <si>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</si>
  <si>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</si>
  <si>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</si>
  <si>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</si>
  <si>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</si>
  <si>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</si>
  <si>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</si>
  <si>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</si>
  <si>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</si>
  <si>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</si>
  <si>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</si>
  <si>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</si>
  <si>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</si>
  <si>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</si>
  <si>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</si>
  <si>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</si>
  <si>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</si>
  <si>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</si>
  <si>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</si>
  <si>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</si>
  <si>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</si>
  <si>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</si>
  <si>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</si>
  <si>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</si>
  <si>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</si>
  <si>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</si>
  <si>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</si>
  <si>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</si>
  <si>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</si>
  <si>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</si>
  <si>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</si>
  <si>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</si>
  <si>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</si>
  <si>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</si>
  <si>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</si>
  <si>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</si>
  <si>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</si>
  <si>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</si>
  <si>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</si>
  <si>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</si>
  <si>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</si>
  <si>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</si>
  <si>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</si>
  <si>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</si>
  <si>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</si>
  <si>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</si>
  <si>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</si>
  <si>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</si>
  <si>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</si>
  <si>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</si>
  <si>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</si>
  <si>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</si>
  <si>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</si>
  <si>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</si>
  <si>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</si>
  <si>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</si>
  <si>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</si>
  <si>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</si>
  <si>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</si>
  <si>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</si>
  <si>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</si>
  <si>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</si>
  <si>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</si>
  <si>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</si>
  <si>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</si>
  <si>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</si>
  <si>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</si>
  <si>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</si>
  <si>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</si>
  <si>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</si>
  <si>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</si>
  <si>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</si>
  <si>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</si>
  <si>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</si>
  <si>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</si>
  <si>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</si>
  <si>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</si>
  <si>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</si>
  <si>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</si>
  <si>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</si>
  <si>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</si>
  <si>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</si>
  <si>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</si>
  <si>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</si>
  <si>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</si>
  <si>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</si>
  <si>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</si>
  <si>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</si>
  <si>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</si>
  <si>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</si>
  <si>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</si>
  <si>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</si>
  <si>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</si>
  <si>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</si>
  <si>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</si>
  <si>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</si>
  <si>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</si>
  <si>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</si>
  <si>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</si>
  <si>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</si>
  <si>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</si>
  <si>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</si>
  <si>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</si>
  <si>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</si>
  <si>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</si>
  <si>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</si>
  <si>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</si>
  <si>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</si>
  <si>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</si>
  <si>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</si>
  <si>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</si>
  <si>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</si>
  <si>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</si>
  <si>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</si>
  <si>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</si>
  <si>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</si>
  <si>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</si>
  <si>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</si>
  <si>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</si>
  <si>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</si>
  <si>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</si>
  <si>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</si>
  <si>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</si>
  <si>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</si>
  <si>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</si>
  <si>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</si>
  <si>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</si>
  <si>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</si>
  <si>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</si>
  <si>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</si>
  <si>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</si>
  <si>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</si>
  <si>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</si>
  <si>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</si>
  <si>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</si>
  <si>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</si>
  <si>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</si>
  <si>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</si>
  <si>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</si>
  <si>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</si>
  <si>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</si>
  <si>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</si>
  <si>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</si>
  <si>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</si>
  <si>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</si>
  <si>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</si>
  <si>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</si>
  <si>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</si>
  <si>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</si>
  <si>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</si>
  <si>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</si>
  <si>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</si>
  <si>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</si>
  <si>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</si>
  <si>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</si>
  <si>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</si>
  <si>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</si>
  <si>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</si>
  <si>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</si>
  <si>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</si>
  <si>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</si>
  <si>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</si>
  <si>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</si>
  <si>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</si>
  <si>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</si>
  <si>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</si>
  <si>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</si>
  <si>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</si>
  <si>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</si>
  <si>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</si>
  <si>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</si>
  <si>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</si>
  <si>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</si>
  <si>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</si>
  <si>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</si>
  <si>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</si>
  <si>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</si>
  <si>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</si>
  <si>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</si>
  <si>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</si>
  <si>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</si>
  <si>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</si>
  <si>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</si>
  <si>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</si>
  <si>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</si>
  <si>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</si>
  <si>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</si>
  <si>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</si>
  <si>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</si>
  <si>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</si>
  <si>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</si>
  <si>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</si>
  <si>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</si>
  <si>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</si>
  <si>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</si>
  <si>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</si>
  <si>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</si>
  <si>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</si>
  <si>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</si>
  <si>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</si>
  <si>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</si>
  <si>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</si>
  <si>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</si>
  <si>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</si>
  <si>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</si>
  <si>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</si>
  <si>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</si>
  <si>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</si>
  <si>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</si>
  <si>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</si>
  <si>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</si>
  <si>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</si>
  <si>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</si>
  <si>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</si>
  <si>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</si>
  <si>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</si>
  <si>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</si>
  <si>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</si>
  <si>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</si>
  <si>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</si>
  <si>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</si>
  <si>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</si>
  <si>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</si>
  <si>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</si>
  <si>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</si>
  <si>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</si>
  <si>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</si>
  <si>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</si>
  <si>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</si>
  <si>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</si>
  <si>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</si>
  <si>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</si>
  <si>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</si>
  <si>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</si>
  <si>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</si>
  <si>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</si>
  <si>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</si>
  <si>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</si>
  <si>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</si>
  <si>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</si>
  <si>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</si>
  <si>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</si>
  <si>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</si>
  <si>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</si>
  <si>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</si>
  <si>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</si>
  <si>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</si>
  <si>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</si>
  <si>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</si>
  <si>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</si>
  <si>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</si>
  <si>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</si>
  <si>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</si>
  <si>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</si>
  <si>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</si>
  <si>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</si>
  <si>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</si>
  <si>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</si>
  <si>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</si>
  <si>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</si>
  <si>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</si>
  <si>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</si>
  <si>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</si>
  <si>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</si>
  <si>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</si>
  <si>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</si>
  <si>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</si>
  <si>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</si>
  <si>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</si>
  <si>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</si>
  <si>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</si>
  <si>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</si>
  <si>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</si>
  <si>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</si>
  <si>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</si>
  <si>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</si>
  <si>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</si>
  <si>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</si>
  <si>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</si>
  <si>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</si>
  <si>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</si>
  <si>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</si>
  <si>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</si>
  <si>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</si>
  <si>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</si>
  <si>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</si>
  <si>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</si>
  <si>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</si>
  <si>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</si>
  <si>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</si>
  <si>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</si>
  <si>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</si>
  <si>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</si>
  <si>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</si>
  <si>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</si>
  <si>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</si>
  <si>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</si>
  <si>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</si>
  <si>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</si>
  <si>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</si>
  <si>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</si>
  <si>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</si>
  <si>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</si>
  <si>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</si>
  <si>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</si>
  <si>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</si>
  <si>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</si>
  <si>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</si>
  <si>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</si>
  <si>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</si>
  <si>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</si>
  <si>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</si>
  <si>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</si>
  <si>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</si>
  <si>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</si>
  <si>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</si>
  <si>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</si>
  <si>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</si>
  <si>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</si>
  <si>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</si>
  <si>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</si>
  <si>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</si>
  <si>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</si>
  <si>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</si>
  <si>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</si>
  <si>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</si>
  <si>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</si>
  <si>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</si>
  <si>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</si>
  <si>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</si>
  <si>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</si>
  <si>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</si>
  <si>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</si>
  <si>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</si>
  <si>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</si>
  <si>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</si>
  <si>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</si>
  <si>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</si>
  <si>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</si>
  <si>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</si>
  <si>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</si>
  <si>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</si>
  <si>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</si>
  <si>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</si>
  <si>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</si>
  <si>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</si>
  <si>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</si>
  <si>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</si>
  <si>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</si>
  <si>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</si>
  <si>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</si>
  <si>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</si>
  <si>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</si>
  <si>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</si>
  <si>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</si>
  <si>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</si>
  <si>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</si>
  <si>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</si>
  <si>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</si>
  <si>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</si>
  <si>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</si>
  <si>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</si>
  <si>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</si>
  <si>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</si>
  <si>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</si>
  <si>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</si>
  <si>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</si>
  <si>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</si>
  <si>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</si>
  <si>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</si>
  <si>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</si>
  <si>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</si>
  <si>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</si>
  <si>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</si>
  <si>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</si>
  <si>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</si>
  <si>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</si>
  <si>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</si>
  <si>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</si>
  <si>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</si>
  <si>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</si>
  <si>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</si>
  <si>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</si>
  <si>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</si>
  <si>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</si>
  <si>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</si>
  <si>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</si>
  <si>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</si>
  <si>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</si>
  <si>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</si>
  <si>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</si>
  <si>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</si>
  <si>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</si>
  <si>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</si>
  <si>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</si>
  <si>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</si>
  <si>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</si>
  <si>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</si>
  <si>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</si>
  <si>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</si>
  <si>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</si>
  <si>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</si>
  <si>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</si>
  <si>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</si>
  <si>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</si>
  <si>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</si>
  <si>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</si>
  <si>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</si>
  <si>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</si>
  <si>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</si>
  <si>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</si>
  <si>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</si>
  <si>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</si>
  <si>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</si>
  <si>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</si>
  <si>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</si>
  <si>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</si>
  <si>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</si>
  <si>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</si>
  <si>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</si>
  <si>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</si>
  <si>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</si>
  <si>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</si>
  <si>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</si>
  <si>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</si>
  <si>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</si>
  <si>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</si>
  <si>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</si>
  <si>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</si>
  <si>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</si>
  <si>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</si>
  <si>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</si>
  <si>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</si>
  <si>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</si>
  <si>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</si>
  <si>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</si>
  <si>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</si>
  <si>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</si>
  <si>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</si>
  <si>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</si>
  <si>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</si>
  <si>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</si>
  <si>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</si>
  <si>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</si>
  <si>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</si>
  <si>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</si>
  <si>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</si>
  <si>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</si>
  <si>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</si>
  <si>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</si>
  <si>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</si>
  <si>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</si>
  <si>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</si>
  <si>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</si>
  <si>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</si>
  <si>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</si>
  <si>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</si>
  <si>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</si>
  <si>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</si>
  <si>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</si>
  <si>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</si>
  <si>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</si>
  <si>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</si>
  <si>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</si>
  <si>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</si>
  <si>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</si>
  <si>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</si>
  <si>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</si>
  <si>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</si>
  <si>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</si>
  <si>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</si>
  <si>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</si>
  <si>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</si>
  <si>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</si>
  <si>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</si>
  <si>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</si>
  <si>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</si>
  <si>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</si>
  <si>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</si>
  <si>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</si>
  <si>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</si>
  <si>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</si>
  <si>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</si>
  <si>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</si>
  <si>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</si>
  <si>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</si>
  <si>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</si>
  <si>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</si>
  <si>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</si>
  <si>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</si>
  <si>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</si>
  <si>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</si>
  <si>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</si>
  <si>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</si>
  <si>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</si>
  <si>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</si>
  <si>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</si>
  <si>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</si>
  <si>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</si>
  <si>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</si>
  <si>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</si>
  <si>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</si>
  <si>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</si>
  <si>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</si>
  <si>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</si>
  <si>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</si>
  <si>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</si>
  <si>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</si>
  <si>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</si>
  <si>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</si>
  <si>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</si>
  <si>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</si>
  <si>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</si>
  <si>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</si>
  <si>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</si>
  <si>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</si>
  <si>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</si>
  <si>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</si>
  <si>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</si>
  <si>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</si>
  <si>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</si>
  <si>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</si>
  <si>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</si>
  <si>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</si>
  <si>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</si>
  <si>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</si>
  <si>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</si>
  <si>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</si>
  <si>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</si>
  <si>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</si>
  <si>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</si>
  <si>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</si>
  <si>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</si>
  <si>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</si>
  <si>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</si>
  <si>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</si>
  <si>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</si>
  <si>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</si>
  <si>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</si>
  <si>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</si>
  <si>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</si>
  <si>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</si>
  <si>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</si>
  <si>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</si>
  <si>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</si>
  <si>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</si>
  <si>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</si>
  <si>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</si>
  <si>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</si>
  <si>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</si>
  <si>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</si>
  <si>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</si>
  <si>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</si>
  <si>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</si>
  <si>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</si>
  <si>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</si>
  <si>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</si>
  <si>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</si>
  <si>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</si>
  <si>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</si>
  <si>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</si>
  <si>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</si>
  <si>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</si>
  <si>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</si>
  <si>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</si>
  <si>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</si>
  <si>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</si>
  <si>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</si>
  <si>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</si>
  <si>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</si>
  <si>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</si>
  <si>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</si>
  <si>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</si>
  <si>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</si>
  <si>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</si>
  <si>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</si>
  <si>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</si>
  <si>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</si>
  <si>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</si>
  <si>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</si>
  <si>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</si>
  <si>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</si>
  <si>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</si>
  <si>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</si>
  <si>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</si>
  <si>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</si>
  <si>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</si>
  <si>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</si>
  <si>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</si>
  <si>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</si>
  <si>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</si>
  <si>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</si>
  <si>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</si>
  <si>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</si>
  <si>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</si>
  <si>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</si>
  <si>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</si>
  <si>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</si>
  <si>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</si>
  <si>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</si>
  <si>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</si>
  <si>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</si>
  <si>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</si>
  <si>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</si>
  <si>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</si>
  <si>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</si>
  <si>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</si>
  <si>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</si>
  <si>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</si>
  <si>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</si>
  <si>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</si>
  <si>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</si>
  <si>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</si>
  <si>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</si>
  <si>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</si>
  <si>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</si>
  <si>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</si>
  <si>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</si>
  <si>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</si>
  <si>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</si>
  <si>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</si>
  <si>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</si>
  <si>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</si>
  <si>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</si>
  <si>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</si>
  <si>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</si>
  <si>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</si>
  <si>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</si>
  <si>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</si>
  <si>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</si>
  <si>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</si>
  <si>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</si>
  <si>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</si>
  <si>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</si>
  <si>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</si>
  <si>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</si>
  <si>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</si>
  <si>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</si>
  <si>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</si>
  <si>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</si>
  <si>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</si>
  <si>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</si>
  <si>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</si>
  <si>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</si>
  <si>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</si>
  <si>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</si>
  <si>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</si>
  <si>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</si>
  <si>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</si>
  <si>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</si>
  <si>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</si>
  <si>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</si>
  <si>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</si>
  <si>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</si>
  <si>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</si>
  <si>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</si>
  <si>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</si>
  <si>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</si>
  <si>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</si>
  <si>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</si>
  <si>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</si>
  <si>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</si>
  <si>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</si>
  <si>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</si>
  <si>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</si>
  <si>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</si>
  <si>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</si>
  <si>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</si>
  <si>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</si>
  <si>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</si>
  <si>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</si>
  <si>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</si>
  <si>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</si>
  <si>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</si>
  <si>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</si>
  <si>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</si>
  <si>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</si>
  <si>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</si>
  <si>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</si>
  <si>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</si>
  <si>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</si>
  <si>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</si>
  <si>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</si>
  <si>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</si>
  <si>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</si>
  <si>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</si>
  <si>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</si>
  <si>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</si>
  <si>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</si>
  <si>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</si>
  <si>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</si>
  <si>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</si>
  <si>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</si>
  <si>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</si>
  <si>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</si>
  <si>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</si>
  <si>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</si>
  <si>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</si>
  <si>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</si>
  <si>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</si>
  <si>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</si>
  <si>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</si>
  <si>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</si>
  <si>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</si>
  <si>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</si>
  <si>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</si>
  <si>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</si>
  <si>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</si>
  <si>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</si>
  <si>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</si>
  <si>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</si>
  <si>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</si>
  <si>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</si>
  <si>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</si>
  <si>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</si>
  <si>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</si>
  <si>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</si>
  <si>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</si>
  <si>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</si>
  <si>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</si>
  <si>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</si>
  <si>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</si>
  <si>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</si>
  <si>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</si>
  <si>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</si>
  <si>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</si>
  <si>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</si>
  <si>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</si>
  <si>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</si>
  <si>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</si>
  <si>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</si>
  <si>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</si>
  <si>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</si>
  <si>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</si>
  <si>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</si>
  <si>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</si>
  <si>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</si>
  <si>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</si>
  <si>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</si>
  <si>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</si>
  <si>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</si>
  <si>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</si>
  <si>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</si>
  <si>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</si>
  <si>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</si>
  <si>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</si>
  <si>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</si>
  <si>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</si>
  <si>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</si>
  <si>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</si>
  <si>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</si>
  <si>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</si>
  <si>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</si>
  <si>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</si>
  <si>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</si>
  <si>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</si>
  <si>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</si>
  <si>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</si>
  <si>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</si>
  <si>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</si>
  <si>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</si>
  <si>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</si>
  <si>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</si>
  <si>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</si>
  <si>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</si>
  <si>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</si>
  <si>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</si>
  <si>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</si>
  <si>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</si>
  <si>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</si>
  <si>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</si>
  <si>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</si>
  <si>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</si>
  <si>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</si>
  <si>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</si>
  <si>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</si>
  <si>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</si>
  <si>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</si>
  <si>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</si>
  <si>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</si>
  <si>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</si>
  <si>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</si>
  <si>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</si>
  <si>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</si>
  <si>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</si>
  <si>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</si>
  <si>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</si>
  <si>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</si>
  <si>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</si>
  <si>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</si>
  <si>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</si>
  <si>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</si>
  <si>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</si>
  <si>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</si>
  <si>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</si>
  <si>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</si>
  <si>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</si>
  <si>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</si>
  <si>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</si>
  <si>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</si>
  <si>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</si>
  <si>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</si>
  <si>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</si>
  <si>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</si>
  <si>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</si>
  <si>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</si>
  <si>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</si>
  <si>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</si>
  <si>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</si>
  <si>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</si>
  <si>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</si>
  <si>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</si>
  <si>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</si>
  <si>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</si>
  <si>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</si>
  <si>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</si>
  <si>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</si>
  <si>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</si>
  <si>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</si>
  <si>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</si>
  <si>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</si>
  <si>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</si>
  <si>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</si>
  <si>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</si>
  <si>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</si>
  <si>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</si>
  <si>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</si>
  <si>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</si>
  <si>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</si>
  <si>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</si>
  <si>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</si>
  <si>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</si>
  <si>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</si>
  <si>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</si>
  <si>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</si>
  <si>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</si>
  <si>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</si>
  <si>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</si>
  <si>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</si>
  <si>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</si>
  <si>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</si>
  <si>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</si>
  <si>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</si>
  <si>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</si>
  <si>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</si>
  <si>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</si>
  <si>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</si>
  <si>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</si>
  <si>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</si>
  <si>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</si>
  <si>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</si>
  <si>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</si>
  <si>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</si>
  <si>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</si>
  <si>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</si>
  <si>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</si>
  <si>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</si>
  <si>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</si>
  <si>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</si>
  <si>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</si>
  <si>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</si>
  <si>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</si>
  <si>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</si>
  <si>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</si>
  <si>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</si>
  <si>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</si>
  <si>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</si>
  <si>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</si>
  <si>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</si>
  <si>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</si>
  <si>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</si>
  <si>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</si>
  <si>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</si>
  <si>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</si>
  <si>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</si>
  <si>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</si>
  <si>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</si>
  <si>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</si>
  <si>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</si>
  <si>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</si>
  <si>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</si>
  <si>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</si>
  <si>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</si>
  <si>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</si>
  <si>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</si>
  <si>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</si>
  <si>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</si>
  <si>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</si>
  <si>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</si>
  <si>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</si>
  <si>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</si>
  <si>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</si>
  <si>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</si>
  <si>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</si>
  <si>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</si>
  <si>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</si>
  <si>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</si>
  <si>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</si>
  <si>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</si>
  <si>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</si>
  <si>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</si>
  <si>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</si>
  <si>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</si>
  <si>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</si>
  <si>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</si>
  <si>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</si>
  <si>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</si>
  <si>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</si>
  <si>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</si>
  <si>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</si>
  <si>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</si>
  <si>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</si>
  <si>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</si>
  <si>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</si>
  <si>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</si>
  <si>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</si>
  <si>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</si>
  <si>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</si>
  <si>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</si>
  <si>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</si>
  <si>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</si>
  <si>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</si>
  <si>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</si>
  <si>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</si>
  <si>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</si>
  <si>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</si>
  <si>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</si>
  <si>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</si>
  <si>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</si>
  <si>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</si>
  <si>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</si>
  <si>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</si>
  <si>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</si>
  <si>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</si>
  <si>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</si>
  <si>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</si>
  <si>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</si>
  <si>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</si>
  <si>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</si>
  <si>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</si>
  <si>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</si>
  <si>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</si>
  <si>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</si>
  <si>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</si>
  <si>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</si>
  <si>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</si>
  <si>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</si>
  <si>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</si>
  <si>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</si>
  <si>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</si>
  <si>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</si>
  <si>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</si>
  <si>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</si>
  <si>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</si>
  <si>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</si>
  <si>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</si>
  <si>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</si>
  <si>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</si>
  <si>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</si>
  <si>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</si>
  <si>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</si>
  <si>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</si>
  <si>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</si>
  <si>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</si>
  <si>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</si>
  <si>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</si>
  <si>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</si>
  <si>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</si>
  <si>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</si>
  <si>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</si>
  <si>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</si>
  <si>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</si>
  <si>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</si>
  <si>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</si>
  <si>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</si>
  <si>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</si>
  <si>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</si>
  <si>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</si>
  <si>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</si>
  <si>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</si>
  <si>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</si>
  <si>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</si>
  <si>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</si>
  <si>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</si>
  <si>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</si>
  <si>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</si>
  <si>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</si>
  <si>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</si>
  <si>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</si>
  <si>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</si>
  <si>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</si>
  <si>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</si>
  <si>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</si>
  <si>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</si>
  <si>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</si>
  <si>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</si>
  <si>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</si>
  <si>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</si>
  <si>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</si>
  <si>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</si>
  <si>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</si>
  <si>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</si>
  <si>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</si>
  <si>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</si>
  <si>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</si>
  <si>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</si>
  <si>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</si>
  <si>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</si>
  <si>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</si>
  <si>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</si>
  <si>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</si>
  <si>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</si>
  <si>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</si>
  <si>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</si>
  <si>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</si>
  <si>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</si>
  <si>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</si>
  <si>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</si>
  <si>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</si>
  <si>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</si>
  <si>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</si>
  <si>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</si>
  <si>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</si>
  <si>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</si>
  <si>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</si>
  <si>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</si>
  <si>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</si>
  <si>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</si>
  <si>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</si>
  <si>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</si>
  <si>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</si>
  <si>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</si>
  <si>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</si>
  <si>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</si>
  <si>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</si>
  <si>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</si>
  <si>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</si>
  <si>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</si>
  <si>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</si>
  <si>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</si>
  <si>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</si>
  <si>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</si>
  <si>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</si>
  <si>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</si>
  <si>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</si>
  <si>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</si>
  <si>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</si>
  <si>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</si>
  <si>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</si>
  <si>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</si>
  <si>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</si>
  <si>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</si>
  <si>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</si>
  <si>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</si>
  <si>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</si>
  <si>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</si>
  <si>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</si>
  <si>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</si>
  <si>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</si>
  <si>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</si>
  <si>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</si>
  <si>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</si>
  <si>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</si>
  <si>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</si>
  <si>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</si>
  <si>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</si>
  <si>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</si>
  <si>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</si>
  <si>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</si>
  <si>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</si>
  <si>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</si>
  <si>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</si>
  <si>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</si>
  <si>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</si>
  <si>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</si>
  <si>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</si>
  <si>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</si>
  <si>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</si>
  <si>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</si>
  <si>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</si>
  <si>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</si>
  <si>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</si>
  <si>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</si>
  <si>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</si>
  <si>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</si>
  <si>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</si>
  <si>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</si>
  <si>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</si>
  <si>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</si>
  <si>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</si>
  <si>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</si>
  <si>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</si>
  <si>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</si>
  <si>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</si>
  <si>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</si>
  <si>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</si>
  <si>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</si>
  <si>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</si>
  <si>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</si>
  <si>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</si>
  <si>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</si>
  <si>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</si>
  <si>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</si>
  <si>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</si>
  <si>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</si>
  <si>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</si>
  <si>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</si>
  <si>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</si>
  <si>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</si>
  <si>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</si>
  <si>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</si>
  <si>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</si>
  <si>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</si>
  <si>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</si>
  <si>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</si>
  <si>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</si>
  <si>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</si>
  <si>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</si>
  <si>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</si>
  <si>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</si>
  <si>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</si>
  <si>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</si>
  <si>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</si>
  <si>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</si>
  <si>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</si>
  <si>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</si>
  <si>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</si>
  <si>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</si>
  <si>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</si>
  <si>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</si>
  <si>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</si>
  <si>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</si>
  <si>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</si>
  <si>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</si>
  <si>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</si>
  <si>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</si>
  <si>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</si>
  <si>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</si>
  <si>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</si>
  <si>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</si>
  <si>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</si>
  <si>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</si>
  <si>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</si>
  <si>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</si>
  <si>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</si>
  <si>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</si>
  <si>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</si>
  <si>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</si>
  <si>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</si>
  <si>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</si>
  <si>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</si>
  <si>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</si>
  <si>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</si>
  <si>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</si>
  <si>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</si>
  <si>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</si>
  <si>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</si>
  <si>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</si>
  <si>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</si>
  <si>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</si>
  <si>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</si>
  <si>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</si>
  <si>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</si>
  <si>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</si>
  <si>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</si>
  <si>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</si>
  <si>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</si>
  <si>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</si>
  <si>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</si>
  <si>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</si>
  <si>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</si>
  <si>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</si>
  <si>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</si>
  <si>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</si>
  <si>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</si>
  <si>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</si>
  <si>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</si>
  <si>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</si>
  <si>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</si>
  <si>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</si>
  <si>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</si>
  <si>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</si>
  <si>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</si>
  <si>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</si>
  <si>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</si>
  <si>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</si>
  <si>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</si>
  <si>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</si>
  <si>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</si>
  <si>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</si>
  <si>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</si>
  <si>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</si>
  <si>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</si>
  <si>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</si>
  <si>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</si>
  <si>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</si>
  <si>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</si>
  <si>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</si>
  <si>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</si>
  <si>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</si>
  <si>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</si>
  <si>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</si>
  <si>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</si>
  <si>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</si>
  <si>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</si>
  <si>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</si>
  <si>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</si>
  <si>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</si>
  <si>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</si>
  <si>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</si>
  <si>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</si>
  <si>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</si>
  <si>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</si>
  <si>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</si>
  <si>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</si>
  <si>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</si>
  <si>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</si>
  <si>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</si>
  <si>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</si>
  <si>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</si>
  <si>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</si>
  <si>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</si>
  <si>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</si>
  <si>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</si>
  <si>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</si>
  <si>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</si>
  <si>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</si>
  <si>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</si>
  <si>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</si>
  <si>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</si>
  <si>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</si>
  <si>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</si>
  <si>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</si>
  <si>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</si>
  <si>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</si>
  <si>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</si>
  <si>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</si>
  <si>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</si>
  <si>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</si>
  <si>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</si>
  <si>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</si>
  <si>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</si>
  <si>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</si>
  <si>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</si>
  <si>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</si>
  <si>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</si>
  <si>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</si>
  <si>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</si>
  <si>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</si>
  <si>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</si>
  <si>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</si>
  <si>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</si>
  <si>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</si>
  <si>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</si>
  <si>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</si>
  <si>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</si>
  <si>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</si>
  <si>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</si>
  <si>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</si>
  <si>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</si>
  <si>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</si>
  <si>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</si>
  <si>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</si>
  <si>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</si>
  <si>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</si>
  <si>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</si>
  <si>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</si>
  <si>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</si>
  <si>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</si>
  <si>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</si>
  <si>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</si>
  <si>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</si>
  <si>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</si>
  <si>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</si>
  <si>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</si>
  <si>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</si>
  <si>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</si>
  <si>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</si>
  <si>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</si>
  <si>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</si>
  <si>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</si>
  <si>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</si>
  <si>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</si>
  <si>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</si>
  <si>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</si>
  <si>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</si>
  <si>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</si>
  <si>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</si>
  <si>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</si>
  <si>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</si>
  <si>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</si>
  <si>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</si>
  <si>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</si>
  <si>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</si>
  <si>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</si>
  <si>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</si>
  <si>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</si>
  <si>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</si>
  <si>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</si>
  <si>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</si>
  <si>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</si>
  <si>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</si>
  <si>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</si>
  <si>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</si>
  <si>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</si>
  <si>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</si>
  <si>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</si>
  <si>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</si>
  <si>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</si>
  <si>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</si>
  <si>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</si>
  <si>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</si>
  <si>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</si>
  <si>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</si>
  <si>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</si>
  <si>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</si>
  <si>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</si>
  <si>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</si>
  <si>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</si>
  <si>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</si>
  <si>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</si>
  <si>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</si>
  <si>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</si>
  <si>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</si>
  <si>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</si>
  <si>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</si>
  <si>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</si>
  <si>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</si>
  <si>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</si>
  <si>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</si>
  <si>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</si>
  <si>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</si>
  <si>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</si>
  <si>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</si>
  <si>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</si>
  <si>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</si>
  <si>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</si>
  <si>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</si>
  <si>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</si>
  <si>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</si>
  <si>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</si>
  <si>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</si>
  <si>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</si>
  <si>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</si>
  <si>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</si>
  <si>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</si>
  <si>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</si>
  <si>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</si>
  <si>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</si>
  <si>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</si>
  <si>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</si>
  <si>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</si>
  <si>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</si>
  <si>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</si>
  <si>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</si>
  <si>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</si>
  <si>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</si>
  <si>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</si>
  <si>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</si>
  <si>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</si>
  <si>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</si>
  <si>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</si>
  <si>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</si>
  <si>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</si>
  <si>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</si>
  <si>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</si>
  <si>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</si>
  <si>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</si>
  <si>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</si>
  <si>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</si>
  <si>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</si>
  <si>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</si>
  <si>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</si>
  <si>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</si>
  <si>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</si>
  <si>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</si>
  <si>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</si>
  <si>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</si>
  <si>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</si>
  <si>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</si>
  <si>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</si>
  <si>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</si>
  <si>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</si>
  <si>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</si>
  <si>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</si>
  <si>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</si>
  <si>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</si>
  <si>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</si>
  <si>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</si>
  <si>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</si>
  <si>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</si>
  <si>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</si>
  <si>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</si>
  <si>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</si>
  <si>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</si>
  <si>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</si>
  <si>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</si>
  <si>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</si>
  <si>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</si>
  <si>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</si>
  <si>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</si>
  <si>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</si>
  <si>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</si>
  <si>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</si>
  <si>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</si>
  <si>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</si>
  <si>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</si>
  <si>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</si>
  <si>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</si>
  <si>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</si>
  <si>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</si>
  <si>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</si>
  <si>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</si>
  <si>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</si>
  <si>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</si>
  <si>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</si>
  <si>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</si>
  <si>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</si>
  <si>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</si>
  <si>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</si>
  <si>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</si>
  <si>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</si>
  <si>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</si>
  <si>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</si>
  <si>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</si>
  <si>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</si>
  <si>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</si>
  <si>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</si>
  <si>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</si>
  <si>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</si>
  <si>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</si>
  <si>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</si>
  <si>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</si>
  <si>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</si>
  <si>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</si>
  <si>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</si>
  <si>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</si>
  <si>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</si>
  <si>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</si>
  <si>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</si>
  <si>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</si>
  <si>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</si>
  <si>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</si>
  <si>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</si>
  <si>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</si>
  <si>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</si>
  <si>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</si>
  <si>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</si>
  <si>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</si>
  <si>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</si>
  <si>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</si>
  <si>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</si>
  <si>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</si>
  <si>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</si>
  <si>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</si>
  <si>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</si>
  <si>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</si>
  <si>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</si>
  <si>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</si>
  <si>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</si>
  <si>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</si>
  <si>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</si>
  <si>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</si>
  <si>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</si>
  <si>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</si>
  <si>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</si>
  <si>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</si>
  <si>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</si>
  <si>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</si>
  <si>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</si>
  <si>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</si>
  <si>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</si>
  <si>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</si>
  <si>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</si>
  <si>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</si>
  <si>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</si>
  <si>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</si>
  <si>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</si>
  <si>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</si>
  <si>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</si>
  <si>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</si>
  <si>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</si>
  <si>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</si>
  <si>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</si>
  <si>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</si>
  <si>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</si>
  <si>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</si>
  <si>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</si>
  <si>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</si>
  <si>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</si>
  <si>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</si>
  <si>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</si>
  <si>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</si>
  <si>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</si>
  <si>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</si>
  <si>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</si>
  <si>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</si>
  <si>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</si>
  <si>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</si>
  <si>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</si>
  <si>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</si>
  <si>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</si>
  <si>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</si>
  <si>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</si>
  <si>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</si>
  <si>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</si>
  <si>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</si>
  <si>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</si>
  <si>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</si>
  <si>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</si>
  <si>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</si>
  <si>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</si>
  <si>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</si>
  <si>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</si>
  <si>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</si>
  <si>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</si>
  <si>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</si>
  <si>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</si>
  <si>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</si>
  <si>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</si>
  <si>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</si>
  <si>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</si>
  <si>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</si>
  <si>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</si>
  <si>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</si>
  <si>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</si>
  <si>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</si>
  <si>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</si>
  <si>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</si>
  <si>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</si>
  <si>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</si>
  <si>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</si>
  <si>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</si>
  <si>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</si>
  <si>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</si>
  <si>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</si>
  <si>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</si>
  <si>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</si>
  <si>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</si>
  <si>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</si>
  <si>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</si>
  <si>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</si>
  <si>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</si>
  <si>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</si>
  <si>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</si>
  <si>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</si>
  <si>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</si>
  <si>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</si>
  <si>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</si>
  <si>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</si>
  <si>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</si>
  <si>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</si>
  <si>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</si>
  <si>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</si>
  <si>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</si>
  <si>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</si>
  <si>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</si>
  <si>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</si>
  <si>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</si>
  <si>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</si>
  <si>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</si>
  <si>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</si>
  <si>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</si>
  <si>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</si>
  <si>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</si>
  <si>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</si>
  <si>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</si>
  <si>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</si>
  <si>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</si>
  <si>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</si>
  <si>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</si>
  <si>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</si>
  <si>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</si>
  <si>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</si>
  <si>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</si>
  <si>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</si>
  <si>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</si>
  <si>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</si>
  <si>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</si>
  <si>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</si>
  <si>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</si>
  <si>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</si>
  <si>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</si>
  <si>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</si>
  <si>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</si>
  <si>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</si>
  <si>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</si>
  <si>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</si>
  <si>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</si>
  <si>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</si>
  <si>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</si>
  <si>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</si>
  <si>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</si>
  <si>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</si>
  <si>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</si>
  <si>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</si>
  <si>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</si>
  <si>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</si>
  <si>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</si>
  <si>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</si>
  <si>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</si>
  <si>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</si>
  <si>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</si>
  <si>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</si>
  <si>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</si>
  <si>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</si>
  <si>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</si>
  <si>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</si>
  <si>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</si>
  <si>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</si>
  <si>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</si>
  <si>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</si>
  <si>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</si>
  <si>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</si>
  <si>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</si>
  <si>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</si>
  <si>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</si>
  <si>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</si>
  <si>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</si>
  <si>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</si>
  <si>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</si>
  <si>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</si>
  <si>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</si>
  <si>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</si>
  <si>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</si>
  <si>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</si>
  <si>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</si>
  <si>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</si>
  <si>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</si>
  <si>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</si>
  <si>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</si>
  <si>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</si>
  <si>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</si>
  <si>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</si>
  <si>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</si>
  <si>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</si>
  <si>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</si>
  <si>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</si>
  <si>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</si>
  <si>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</si>
  <si>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</si>
  <si>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</si>
  <si>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</si>
  <si>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</si>
  <si>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</si>
  <si>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</si>
  <si>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</si>
  <si>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</si>
  <si>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</si>
  <si>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</si>
  <si>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</si>
  <si>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</si>
  <si>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</si>
  <si>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</si>
  <si>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</si>
  <si>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</si>
  <si>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</si>
  <si>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</si>
  <si>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</si>
  <si>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</si>
  <si>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</si>
  <si>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</si>
  <si>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</si>
  <si>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</si>
  <si>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</si>
  <si>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</si>
  <si>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</si>
  <si>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</si>
  <si>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</si>
  <si>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</si>
  <si>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</si>
  <si>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</si>
  <si>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</si>
  <si>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</si>
  <si>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</si>
  <si>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</si>
  <si>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</si>
  <si>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</si>
  <si>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</si>
  <si>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</si>
  <si>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</si>
  <si>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</si>
  <si>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</si>
  <si>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</si>
  <si>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</si>
  <si>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</si>
  <si>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</si>
  <si>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</si>
  <si>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</si>
  <si>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</si>
  <si>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</si>
  <si>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</si>
  <si>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</si>
  <si>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</si>
  <si>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</si>
  <si>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</si>
  <si>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</si>
  <si>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</si>
  <si>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</si>
  <si>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</si>
  <si>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</si>
  <si>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</si>
  <si>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</si>
  <si>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</si>
  <si>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</si>
  <si>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</si>
  <si>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</si>
  <si>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</si>
  <si>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</si>
  <si>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</si>
  <si>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</si>
  <si>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</si>
  <si>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</si>
  <si>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</si>
  <si>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</si>
  <si>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</si>
  <si>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</si>
  <si>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</si>
  <si>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</si>
  <si>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</si>
  <si>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</si>
  <si>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</si>
  <si>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</si>
  <si>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</si>
  <si>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</si>
  <si>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</si>
  <si>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</si>
  <si>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</si>
  <si>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</si>
  <si>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</si>
  <si>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</si>
  <si>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</si>
  <si>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</si>
  <si>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</si>
  <si>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</si>
  <si>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</si>
  <si>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</si>
  <si>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</si>
  <si>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</si>
  <si>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</si>
  <si>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</si>
  <si>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</si>
  <si>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</si>
  <si>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</si>
  <si>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</si>
  <si>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</si>
  <si>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</si>
  <si>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</si>
  <si>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</si>
  <si>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</si>
  <si>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</si>
  <si>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</si>
  <si>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</si>
  <si>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</si>
  <si>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</si>
  <si>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</si>
  <si>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</si>
  <si>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</si>
  <si>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</si>
  <si>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</si>
  <si>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</si>
  <si>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</si>
  <si>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</si>
  <si>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</si>
  <si>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</si>
  <si>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</si>
  <si>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</si>
  <si>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</si>
  <si>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</si>
  <si>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</si>
  <si>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</si>
  <si>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</si>
  <si>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</si>
  <si>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</si>
  <si>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</si>
  <si>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</si>
  <si>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</si>
  <si>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</si>
  <si>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</si>
  <si>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</si>
  <si>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</si>
  <si>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</si>
  <si>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</si>
  <si>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</si>
  <si>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</si>
  <si>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</si>
  <si>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</si>
  <si>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</si>
  <si>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</si>
  <si>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</si>
  <si>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</si>
  <si>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</si>
  <si>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</si>
  <si>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</si>
  <si>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</si>
  <si>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</si>
  <si>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</si>
  <si>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</si>
  <si>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</si>
  <si>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</si>
  <si>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</si>
  <si>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</si>
  <si>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</si>
  <si>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</si>
  <si>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</si>
  <si>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</si>
  <si>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</si>
  <si>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</si>
  <si>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</si>
  <si>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</si>
  <si>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</si>
  <si>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</si>
  <si>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</si>
  <si>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</si>
  <si>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</si>
  <si>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</si>
  <si>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</si>
  <si>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</si>
  <si>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</si>
  <si>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</si>
  <si>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</si>
  <si>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</si>
  <si>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</si>
  <si>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</si>
  <si>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</si>
  <si>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</si>
  <si>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</si>
  <si>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</si>
  <si>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</si>
  <si>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</si>
  <si>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</si>
  <si>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</si>
  <si>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</si>
  <si>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</si>
  <si>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</si>
  <si>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</si>
  <si>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</si>
  <si>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</si>
  <si>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</si>
  <si>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</si>
  <si>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</si>
  <si>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</si>
  <si>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</si>
  <si>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</si>
  <si>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</si>
  <si>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</si>
  <si>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</si>
  <si>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</si>
  <si>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</si>
  <si>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</si>
  <si>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</si>
  <si>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</si>
  <si>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</si>
  <si>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</si>
  <si>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</si>
  <si>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</si>
  <si>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</si>
  <si>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</si>
  <si>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</si>
  <si>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</si>
  <si>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</si>
  <si>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</si>
  <si>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</si>
  <si>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</si>
  <si>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</si>
  <si>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</si>
  <si>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</si>
  <si>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</si>
  <si>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</si>
  <si>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</si>
  <si>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</si>
  <si>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</si>
  <si>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</si>
  <si>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</si>
  <si>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</si>
  <si>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</si>
  <si>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</si>
  <si>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</si>
  <si>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</si>
  <si>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</si>
  <si>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</si>
  <si>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</si>
  <si>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</si>
  <si>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</si>
  <si>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</si>
  <si>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</si>
  <si>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</si>
  <si>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</si>
  <si>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</si>
  <si>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</si>
  <si>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</si>
  <si>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</si>
  <si>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</si>
  <si>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</si>
  <si>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</si>
  <si>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</si>
  <si>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</si>
  <si>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</si>
  <si>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</si>
  <si>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</si>
  <si>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</si>
  <si>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</si>
  <si>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</si>
  <si>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</si>
  <si>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</si>
  <si>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</si>
  <si>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</si>
  <si>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</si>
  <si>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</si>
  <si>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</si>
  <si>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</si>
  <si>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</si>
  <si>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</si>
  <si>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</si>
  <si>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</si>
  <si>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</si>
  <si>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</si>
  <si>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</si>
  <si>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</si>
  <si>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</si>
  <si>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</si>
  <si>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</si>
  <si>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</si>
  <si>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</si>
  <si>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</si>
  <si>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</si>
  <si>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</si>
  <si>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</si>
  <si>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</si>
  <si>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</si>
  <si>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</si>
  <si>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</si>
  <si>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</si>
  <si>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</si>
  <si>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</si>
  <si>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</si>
  <si>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</si>
  <si>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</si>
  <si>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</si>
  <si>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</si>
  <si>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</si>
  <si>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</si>
  <si>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</si>
  <si>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</si>
  <si>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</si>
  <si>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</si>
  <si>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</si>
  <si>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</si>
  <si>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</si>
  <si>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</si>
  <si>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</si>
  <si>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</si>
  <si>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</si>
  <si>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</si>
  <si>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</si>
  <si>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</si>
  <si>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</si>
  <si>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</si>
  <si>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</si>
  <si>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</si>
  <si>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</si>
  <si>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</si>
  <si>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</si>
  <si>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</si>
  <si>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</si>
  <si>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</si>
  <si>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</si>
  <si>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</si>
  <si>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</si>
  <si>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</si>
  <si>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</si>
  <si>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</si>
  <si>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</si>
  <si>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</si>
  <si>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</si>
  <si>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</si>
  <si>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</si>
  <si>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</si>
  <si>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</si>
  <si>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</si>
  <si>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</si>
  <si>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</si>
  <si>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</si>
  <si>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</si>
  <si>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</si>
  <si>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</si>
  <si>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</si>
  <si>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</si>
  <si>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</si>
  <si>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</si>
  <si>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</si>
  <si>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</si>
  <si>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</si>
  <si>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</si>
  <si>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</si>
  <si>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</si>
  <si>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</si>
  <si>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</si>
  <si>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</si>
  <si>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</si>
  <si>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</si>
  <si>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</si>
  <si>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</si>
  <si>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</si>
  <si>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</si>
  <si>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</si>
  <si>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</si>
  <si>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</si>
  <si>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</si>
  <si>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</si>
  <si>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</si>
  <si>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</si>
  <si>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</si>
  <si>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</si>
  <si>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</si>
  <si>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</si>
  <si>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</si>
  <si>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</si>
  <si>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</si>
  <si>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</si>
  <si>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</si>
  <si>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</si>
  <si>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</si>
  <si>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</si>
  <si>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</si>
  <si>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</si>
  <si>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</si>
  <si>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</si>
  <si>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</si>
  <si>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</si>
  <si>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</si>
  <si>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</si>
  <si>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</si>
  <si>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</si>
  <si>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</si>
  <si>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</si>
  <si>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</si>
  <si>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</si>
  <si>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</si>
  <si>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</si>
  <si>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</si>
  <si>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</si>
  <si>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</si>
  <si>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</si>
  <si>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</si>
  <si>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</si>
  <si>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</si>
  <si>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</si>
  <si>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</si>
  <si>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</si>
  <si>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</si>
  <si>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</si>
  <si>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</si>
  <si>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</si>
  <si>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</si>
  <si>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</si>
  <si>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</si>
  <si>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</si>
  <si>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</si>
  <si>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</si>
  <si>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</si>
  <si>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</si>
  <si>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</si>
  <si>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</si>
  <si>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</si>
  <si>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</si>
  <si>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</si>
  <si>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</si>
  <si>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</si>
  <si>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</si>
  <si>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</si>
  <si>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</si>
  <si>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</si>
  <si>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</si>
  <si>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</si>
  <si>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</si>
  <si>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</si>
  <si>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</si>
  <si>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</si>
  <si>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</si>
  <si>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</si>
  <si>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</si>
  <si>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</si>
  <si>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</si>
  <si>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</si>
  <si>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</si>
  <si>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</si>
  <si>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</si>
  <si>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</si>
  <si>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</si>
  <si>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</si>
  <si>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</si>
  <si>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</si>
  <si>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</si>
  <si>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</si>
  <si>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</si>
  <si>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</si>
  <si>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</si>
  <si>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</si>
  <si>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</si>
  <si>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</si>
  <si>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</si>
  <si>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</si>
  <si>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</si>
  <si>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</si>
  <si>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</si>
  <si>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</si>
  <si>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</si>
  <si>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</si>
  <si>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</si>
  <si>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</si>
  <si>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</si>
  <si>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</si>
  <si>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</si>
  <si>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</si>
  <si>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</si>
  <si>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</si>
  <si>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</si>
  <si>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</si>
  <si>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</si>
  <si>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</si>
  <si>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</si>
  <si>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</si>
  <si>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</si>
  <si>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</si>
  <si>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</si>
  <si>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</si>
  <si>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</si>
  <si>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</si>
  <si>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</si>
  <si>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</si>
  <si>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</si>
  <si>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</si>
  <si>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</si>
  <si>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</si>
  <si>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</si>
  <si>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</si>
  <si>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</si>
  <si>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</si>
  <si>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</si>
  <si>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</si>
  <si>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</si>
  <si>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</si>
  <si>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</si>
  <si>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</si>
  <si>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</si>
  <si>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</si>
  <si>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</si>
  <si>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</si>
  <si>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</si>
  <si>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</si>
  <si>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</si>
  <si>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</si>
  <si>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</si>
  <si>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</si>
  <si>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</si>
  <si>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</si>
  <si>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</si>
  <si>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</si>
  <si>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</si>
  <si>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</si>
  <si>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</si>
  <si>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</si>
  <si>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</si>
  <si>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</si>
  <si>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</si>
  <si>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</si>
  <si>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</si>
  <si>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</si>
  <si>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</si>
  <si>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</si>
  <si>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</si>
  <si>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</si>
  <si>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</si>
  <si>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</si>
  <si>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</si>
  <si>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</si>
  <si>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</si>
  <si>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</si>
  <si>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</si>
  <si>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</si>
  <si>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</si>
  <si>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</si>
  <si>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</si>
  <si>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</si>
  <si>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</si>
  <si>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</si>
  <si>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</si>
  <si>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</si>
  <si>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</si>
  <si>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</si>
  <si>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</si>
  <si>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</si>
  <si>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</si>
  <si>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</si>
  <si>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</si>
  <si>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</si>
  <si>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</si>
  <si>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</si>
  <si>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</si>
  <si>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</si>
  <si>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</si>
  <si>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</si>
  <si>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</si>
  <si>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</si>
  <si>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</si>
  <si>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</si>
  <si>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</si>
  <si>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</si>
  <si>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</si>
  <si>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</si>
  <si>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</si>
  <si>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</si>
  <si>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</si>
  <si>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</si>
  <si>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</si>
  <si>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</si>
  <si>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</si>
  <si>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</si>
  <si>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</si>
  <si>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</si>
  <si>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</si>
  <si>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</si>
  <si>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</si>
  <si>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</si>
  <si>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</si>
  <si>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</si>
  <si>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</si>
  <si>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</si>
  <si>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</si>
  <si>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</si>
  <si>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</si>
  <si>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</si>
  <si>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</si>
  <si>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</si>
  <si>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</si>
  <si>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</si>
  <si>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</si>
  <si>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</si>
  <si>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</si>
  <si>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</si>
  <si>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</si>
  <si>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</si>
  <si>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</si>
  <si>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</si>
  <si>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</si>
  <si>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</si>
  <si>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</si>
  <si>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</si>
  <si>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</si>
  <si>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</si>
  <si>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</si>
  <si>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</si>
  <si>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</si>
  <si>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</si>
  <si>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</si>
  <si>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</si>
  <si>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</si>
  <si>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</si>
  <si>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</si>
  <si>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</si>
  <si>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</si>
  <si>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</si>
  <si>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</si>
  <si>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</si>
  <si>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</si>
  <si>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</si>
  <si>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</si>
  <si>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</si>
  <si>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</si>
  <si>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</si>
  <si>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</si>
  <si>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</si>
  <si>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</si>
  <si>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</si>
  <si>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</si>
  <si>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</si>
  <si>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</si>
  <si>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</si>
  <si>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</si>
  <si>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</si>
  <si>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</si>
  <si>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</si>
  <si>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</si>
  <si>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</si>
  <si>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</si>
  <si>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</si>
  <si>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</si>
  <si>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</si>
  <si>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</si>
  <si>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</si>
  <si>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</si>
  <si>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</si>
  <si>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</si>
  <si>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</si>
  <si>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</si>
  <si>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</si>
  <si>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</si>
  <si>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</si>
  <si>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</si>
  <si>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</si>
  <si>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</si>
  <si>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</si>
  <si>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</si>
  <si>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</si>
  <si>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</si>
  <si>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</si>
  <si>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</si>
  <si>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</si>
  <si>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</si>
  <si>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</si>
  <si>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</si>
  <si>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</si>
  <si>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</si>
  <si>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</si>
  <si>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</si>
  <si>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</si>
  <si>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</si>
  <si>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</si>
  <si>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</si>
  <si>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</si>
  <si>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</si>
  <si>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</si>
  <si>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</si>
  <si>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</si>
  <si>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</si>
  <si>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</si>
  <si>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</si>
  <si>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</si>
  <si>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</si>
  <si>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</si>
  <si>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</si>
  <si>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</si>
  <si>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</si>
  <si>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</si>
  <si>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</si>
  <si>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</si>
  <si>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</si>
  <si>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</si>
  <si>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</si>
  <si>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</si>
  <si>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</si>
  <si>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</si>
  <si>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</si>
  <si>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</si>
  <si>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</si>
  <si>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</si>
  <si>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</si>
  <si>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</si>
  <si>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</si>
  <si>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</si>
  <si>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</si>
  <si>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</si>
  <si>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</si>
  <si>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</si>
  <si>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</si>
  <si>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</si>
  <si>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</si>
  <si>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</si>
  <si>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</si>
  <si>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</si>
  <si>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</si>
  <si>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</si>
  <si>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</si>
  <si>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</si>
  <si>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</si>
  <si>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</si>
  <si>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</si>
  <si>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</si>
  <si>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</si>
  <si>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</si>
  <si>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</si>
  <si>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</si>
  <si>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</si>
  <si>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</si>
  <si>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</si>
  <si>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</si>
  <si>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</si>
  <si>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</si>
  <si>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</si>
  <si>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</si>
  <si>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</si>
  <si>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</si>
  <si>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</si>
  <si>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</si>
  <si>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</si>
  <si>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</si>
  <si>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</si>
  <si>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</si>
  <si>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</si>
  <si>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</si>
  <si>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</si>
  <si>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</si>
  <si>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</si>
  <si>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</si>
  <si>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</si>
  <si>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</si>
  <si>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</si>
  <si>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</si>
  <si>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</si>
  <si>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</si>
  <si>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</si>
  <si>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</si>
  <si>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</si>
  <si>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</si>
  <si>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</si>
  <si>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</si>
  <si>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</si>
  <si>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</si>
  <si>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</si>
  <si>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</si>
  <si>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</si>
  <si>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</si>
  <si>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</si>
  <si>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</si>
  <si>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</si>
  <si>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</si>
  <si>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</si>
  <si>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</si>
  <si>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</si>
  <si>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</si>
  <si>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</si>
  <si>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</si>
  <si>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</si>
  <si>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</si>
  <si>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</si>
  <si>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</si>
  <si>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</si>
  <si>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</si>
  <si>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</si>
  <si>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</si>
  <si>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</si>
  <si>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</si>
  <si>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</si>
  <si>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</si>
  <si>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</si>
  <si>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</si>
  <si>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</si>
  <si>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</si>
  <si>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</si>
  <si>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</si>
  <si>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</si>
  <si>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</si>
  <si>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</si>
  <si>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</si>
  <si>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</si>
  <si>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</si>
  <si>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</si>
  <si>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</si>
  <si>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</si>
  <si>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</si>
  <si>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</si>
  <si>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</si>
  <si>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</si>
  <si>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</si>
  <si>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</si>
  <si>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</si>
  <si>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</si>
  <si>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</si>
  <si>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</si>
  <si>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</si>
  <si>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</si>
  <si>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</si>
  <si>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</si>
  <si>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</si>
  <si>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</si>
  <si>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</si>
  <si>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</si>
  <si>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</si>
  <si>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</si>
  <si>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</si>
  <si>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</si>
  <si>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</si>
  <si>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</si>
  <si>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</si>
  <si>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</si>
  <si>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</si>
  <si>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</si>
  <si>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</si>
  <si>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</si>
  <si>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</si>
  <si>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</si>
  <si>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</si>
  <si>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</si>
  <si>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</si>
  <si>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</si>
  <si>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</si>
  <si>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</si>
  <si>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</si>
  <si>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</si>
  <si>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</si>
  <si>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</si>
  <si>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</si>
  <si>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</si>
  <si>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</si>
  <si>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</si>
  <si>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</si>
  <si>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</si>
  <si>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</si>
  <si>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</si>
  <si>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</si>
  <si>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</si>
  <si>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</si>
  <si>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</si>
  <si>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</si>
  <si>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</si>
  <si>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</si>
  <si>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</si>
  <si>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</si>
  <si>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</si>
  <si>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</si>
  <si>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</si>
  <si>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</si>
  <si>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</si>
  <si>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</si>
  <si>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</si>
  <si>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</si>
  <si>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</si>
  <si>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</si>
  <si>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</si>
  <si>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</si>
  <si>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</si>
  <si>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</si>
  <si>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</si>
  <si>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</si>
  <si>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</si>
  <si>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</si>
  <si>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</si>
  <si>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</si>
  <si>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</si>
  <si>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</si>
  <si>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</si>
  <si>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</si>
  <si>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</si>
  <si>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</si>
  <si>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</si>
  <si>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</si>
  <si>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</si>
  <si>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</si>
  <si>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</si>
  <si>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</si>
  <si>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</si>
  <si>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</si>
  <si>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</si>
  <si>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</si>
  <si>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</si>
  <si>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</si>
  <si>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</si>
  <si>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</si>
  <si>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</si>
  <si>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</si>
  <si>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</si>
  <si>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</si>
  <si>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</si>
  <si>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</si>
  <si>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</si>
  <si>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</si>
  <si>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</si>
  <si>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</si>
  <si>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</si>
  <si>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</si>
  <si>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</si>
  <si>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</si>
  <si>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</si>
  <si>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</si>
  <si>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</si>
  <si>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</si>
  <si>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</si>
  <si>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</si>
  <si>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</si>
  <si>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</si>
  <si>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</si>
  <si>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</si>
  <si>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</si>
  <si>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</si>
  <si>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</si>
  <si>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</si>
  <si>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</si>
  <si>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</si>
  <si>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</si>
  <si>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</si>
  <si>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</si>
  <si>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</si>
  <si>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</si>
  <si>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</si>
  <si>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</si>
  <si>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</si>
  <si>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</si>
  <si>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</si>
  <si>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</si>
  <si>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</si>
  <si>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</si>
  <si>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</si>
  <si>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</si>
  <si>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</si>
  <si>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</si>
  <si>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</si>
  <si>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</si>
  <si>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</si>
  <si>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</si>
  <si>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</si>
  <si>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</si>
  <si>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</si>
  <si>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</si>
  <si>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</si>
  <si>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</si>
  <si>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</si>
  <si>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</si>
  <si>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</si>
  <si>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</si>
  <si>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</si>
  <si>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</si>
  <si>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</si>
  <si>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</si>
  <si>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</si>
  <si>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</si>
  <si>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</si>
  <si>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</si>
  <si>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</si>
  <si>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</si>
  <si>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</si>
  <si>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</si>
  <si>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</si>
  <si>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</si>
  <si>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</si>
  <si>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</si>
  <si>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</si>
  <si>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</si>
  <si>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</si>
  <si>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</si>
  <si>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</si>
  <si>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</si>
  <si>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</si>
  <si>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</si>
  <si>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</si>
  <si>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</si>
  <si>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</si>
  <si>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</si>
  <si>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</si>
  <si>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</si>
  <si>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</si>
  <si>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</si>
  <si>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</si>
  <si>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</si>
  <si>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</si>
  <si>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</si>
  <si>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</si>
  <si>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</si>
  <si>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</si>
  <si>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</si>
  <si>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</si>
  <si>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</si>
  <si>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</si>
  <si>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</si>
  <si>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</si>
  <si>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</si>
  <si>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</si>
  <si>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</si>
  <si>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</si>
  <si>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</si>
  <si>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</si>
  <si>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</si>
  <si>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</si>
  <si>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</si>
  <si>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</si>
  <si>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</si>
  <si>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</si>
  <si>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</si>
  <si>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</si>
  <si>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</si>
  <si>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</si>
  <si>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</si>
  <si>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</si>
  <si>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</si>
  <si>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</si>
  <si>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</si>
  <si>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</si>
  <si>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</si>
  <si>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</si>
  <si>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</si>
  <si>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</si>
  <si>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</si>
  <si>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</si>
  <si>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</si>
  <si>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</si>
  <si>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</si>
  <si>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</si>
  <si>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</si>
  <si>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</si>
  <si>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</si>
  <si>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</si>
  <si>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</si>
  <si>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</si>
  <si>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</si>
  <si>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</si>
  <si>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</si>
  <si>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</si>
  <si>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</si>
  <si>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</si>
  <si>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</si>
  <si>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</si>
  <si>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</si>
  <si>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</si>
  <si>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</si>
  <si>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</si>
  <si>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</si>
  <si>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</si>
  <si>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</si>
  <si>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</si>
  <si>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</si>
  <si>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</si>
  <si>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</si>
  <si>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</si>
  <si>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</si>
  <si>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</si>
  <si>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</si>
  <si>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</si>
  <si>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</si>
  <si>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</si>
  <si>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</si>
  <si>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</si>
  <si>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</si>
  <si>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</si>
  <si>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</si>
  <si>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</si>
  <si>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</si>
  <si>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</si>
  <si>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</si>
  <si>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</si>
  <si>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</si>
  <si>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</si>
  <si>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</si>
  <si>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</si>
  <si>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</si>
  <si>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</si>
  <si>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</si>
  <si>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</si>
  <si>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</si>
  <si>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</si>
  <si>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</si>
  <si>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</si>
  <si>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</si>
  <si>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</si>
  <si>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</si>
  <si>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</si>
  <si>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</si>
  <si>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</si>
  <si>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</si>
  <si>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</si>
  <si>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</si>
  <si>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</si>
  <si>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</si>
  <si>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</si>
  <si>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</si>
  <si>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</si>
  <si>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</si>
  <si>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</si>
  <si>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</si>
  <si>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</si>
  <si>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</si>
  <si>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</si>
  <si>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</si>
  <si>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</si>
  <si>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</si>
  <si>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</si>
  <si>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</si>
  <si>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</si>
  <si>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</si>
  <si>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</si>
  <si>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</si>
  <si>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</si>
  <si>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</si>
  <si>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</si>
  <si>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</si>
  <si>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</si>
  <si>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</si>
  <si>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</si>
  <si>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</si>
  <si>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</si>
  <si>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</si>
  <si>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</si>
  <si>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</si>
  <si>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</si>
  <si>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</si>
  <si>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</si>
  <si>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</si>
  <si>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</si>
  <si>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</si>
  <si>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</si>
  <si>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</si>
  <si>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</si>
  <si>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</si>
  <si>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</si>
  <si>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</si>
  <si>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</si>
  <si>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</si>
  <si>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</si>
  <si>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</si>
  <si>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</si>
  <si>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</si>
  <si>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</si>
  <si>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</si>
  <si>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</si>
  <si>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</si>
  <si>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</si>
  <si>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</si>
  <si>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</si>
  <si>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</si>
  <si>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</si>
  <si>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</si>
  <si>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</si>
  <si>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</si>
  <si>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</si>
  <si>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</si>
  <si>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</si>
  <si>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</si>
  <si>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</si>
  <si>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</si>
  <si>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</si>
  <si>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</si>
  <si>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</si>
  <si>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</si>
  <si>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</si>
  <si>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</si>
  <si>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</si>
  <si>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</si>
  <si>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</si>
  <si>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</si>
  <si>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</si>
  <si>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</si>
  <si>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</si>
  <si>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</si>
  <si>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</si>
  <si>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</si>
  <si>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</si>
  <si>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</si>
  <si>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</si>
  <si>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</si>
  <si>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</si>
  <si>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</si>
  <si>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</si>
  <si>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</si>
  <si>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</si>
  <si>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</si>
  <si>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</si>
  <si>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</si>
  <si>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</si>
  <si>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</si>
  <si>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</si>
  <si>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</si>
  <si>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</si>
  <si>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</si>
  <si>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</si>
  <si>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</si>
  <si>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</si>
  <si>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</si>
  <si>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</si>
  <si>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</si>
  <si>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</si>
  <si>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</si>
  <si>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</si>
  <si>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</si>
  <si>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</si>
  <si>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</si>
  <si>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</si>
  <si>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</si>
  <si>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</si>
  <si>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</si>
  <si>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</si>
  <si>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</si>
  <si>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</si>
  <si>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</si>
  <si>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</si>
  <si>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</si>
  <si>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</si>
  <si>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</si>
  <si>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</si>
  <si>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</si>
  <si>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</si>
  <si>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</si>
  <si>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</si>
  <si>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</si>
  <si>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</si>
  <si>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</si>
  <si>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</si>
  <si>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</si>
  <si>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</si>
  <si>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</si>
  <si>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</si>
  <si>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</si>
  <si>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</si>
  <si>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</si>
  <si>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</si>
  <si>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</si>
  <si>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</si>
  <si>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</si>
  <si>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</si>
  <si>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</si>
  <si>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</si>
  <si>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</si>
  <si>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</si>
  <si>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</si>
  <si>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</si>
  <si>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</si>
  <si>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</si>
  <si>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</si>
  <si>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</si>
  <si>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</si>
  <si>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</si>
  <si>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</si>
  <si>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</si>
  <si>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</si>
  <si>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</si>
  <si>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</si>
  <si>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</si>
  <si>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</si>
  <si>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</si>
  <si>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</si>
  <si>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</si>
  <si>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</si>
  <si>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</si>
  <si>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</si>
  <si>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</si>
  <si>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</si>
  <si>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</si>
  <si>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</si>
  <si>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</si>
  <si>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</si>
  <si>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</si>
  <si>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</si>
  <si>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</si>
  <si>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</si>
  <si>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</si>
  <si>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</si>
  <si>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</si>
  <si>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</si>
  <si>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</si>
  <si>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</si>
  <si>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</si>
  <si>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</si>
  <si>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</si>
  <si>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</si>
  <si>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</si>
  <si>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</si>
  <si>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</si>
  <si>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</si>
  <si>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</si>
  <si>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</si>
  <si>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</si>
  <si>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</si>
  <si>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</si>
  <si>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</si>
  <si>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</si>
  <si>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</si>
  <si>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</si>
  <si>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</si>
  <si>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</si>
  <si>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</si>
  <si>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</si>
  <si>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</si>
  <si>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</si>
  <si>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</si>
  <si>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</si>
  <si>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</si>
  <si>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</si>
  <si>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</si>
  <si>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</si>
  <si>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</si>
  <si>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</si>
  <si>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</si>
  <si>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</si>
  <si>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</si>
  <si>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</si>
  <si>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</si>
  <si>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</si>
  <si>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</si>
  <si>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</si>
  <si>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</si>
  <si>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</si>
  <si>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</si>
  <si>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</si>
  <si>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</si>
  <si>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</si>
  <si>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</si>
  <si>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</si>
  <si>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</si>
  <si>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</si>
  <si>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</si>
  <si>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</si>
  <si>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</si>
  <si>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</si>
  <si>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</si>
  <si>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</si>
  <si>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</si>
  <si>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</si>
  <si>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</si>
  <si>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</si>
  <si>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</si>
  <si>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</si>
  <si>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</si>
  <si>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</si>
  <si>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</si>
  <si>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</si>
  <si>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</si>
  <si>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</si>
  <si>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</si>
  <si>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</si>
  <si>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</si>
  <si>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</si>
  <si>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</si>
  <si>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</si>
  <si>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</si>
  <si>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</si>
  <si>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</si>
  <si>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</si>
  <si>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</si>
  <si>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</si>
  <si>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</si>
  <si>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</si>
  <si>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</si>
  <si>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</si>
  <si>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</si>
  <si>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</si>
  <si>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</si>
  <si>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</si>
  <si>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</si>
  <si>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</si>
  <si>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</si>
  <si>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</si>
  <si>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</si>
  <si>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</si>
  <si>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</si>
  <si>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</si>
  <si>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</si>
  <si>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</si>
  <si>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</si>
  <si>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</si>
  <si>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</si>
  <si>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</si>
  <si>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</si>
  <si>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</si>
  <si>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</si>
  <si>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</si>
  <si>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</si>
  <si>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</si>
  <si>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</si>
  <si>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</si>
  <si>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</si>
  <si>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</si>
  <si>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</si>
  <si>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</si>
  <si>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</si>
  <si>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</si>
  <si>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</si>
  <si>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</si>
  <si>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</si>
  <si>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</si>
  <si>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</si>
  <si>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</si>
  <si>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</si>
  <si>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</si>
  <si>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</si>
  <si>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</si>
  <si>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</si>
  <si>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</si>
  <si>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</si>
  <si>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</si>
  <si>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</si>
  <si>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</si>
  <si>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</si>
  <si>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</si>
  <si>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</si>
  <si>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</si>
  <si>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</si>
  <si>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</si>
  <si>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</si>
  <si>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</si>
  <si>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</si>
  <si>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</si>
  <si>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</si>
  <si>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</si>
  <si>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</si>
  <si>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</si>
  <si>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</si>
  <si>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</si>
  <si>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</si>
  <si>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</si>
  <si>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</si>
  <si>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</si>
  <si>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</si>
  <si>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</si>
  <si>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</si>
  <si>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</si>
  <si>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</si>
  <si>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</si>
  <si>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</si>
  <si>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</si>
  <si>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</si>
  <si>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</si>
  <si>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</si>
  <si>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</si>
  <si>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</si>
  <si>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</si>
  <si>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</si>
  <si>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</si>
  <si>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</si>
  <si>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</si>
  <si>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</si>
  <si>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</si>
  <si>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</si>
  <si>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</si>
  <si>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</si>
  <si>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</si>
  <si>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</si>
  <si>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</si>
  <si>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</si>
  <si>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</si>
  <si>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</si>
  <si>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</si>
  <si>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</si>
  <si>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</si>
  <si>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</si>
  <si>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</si>
  <si>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</si>
  <si>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</si>
  <si>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</si>
  <si>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</si>
  <si>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</si>
  <si>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</si>
  <si>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</si>
  <si>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</si>
  <si>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</si>
  <si>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</si>
  <si>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</si>
  <si>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</si>
  <si>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</si>
  <si>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</si>
  <si>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</si>
  <si>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</si>
  <si>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</si>
  <si>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</si>
  <si>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</si>
  <si>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</si>
  <si>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</si>
  <si>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</si>
  <si>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</si>
  <si>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</si>
  <si>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</si>
  <si>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</si>
  <si>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</si>
  <si>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</si>
  <si>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</si>
  <si>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</si>
  <si>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</si>
  <si>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</si>
  <si>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</si>
  <si>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</si>
  <si>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</si>
  <si>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</si>
  <si>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</si>
  <si>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</si>
  <si>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</si>
  <si>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</si>
  <si>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</si>
  <si>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</si>
  <si>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</si>
  <si>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</si>
  <si>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</si>
  <si>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</si>
  <si>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</si>
  <si>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</si>
  <si>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</si>
  <si>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</si>
  <si>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</si>
  <si>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</si>
  <si>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</si>
  <si>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</si>
  <si>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</si>
  <si>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</si>
  <si>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</si>
  <si>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</si>
  <si>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</si>
  <si>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</si>
  <si>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</si>
  <si>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</si>
  <si>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</si>
  <si>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</si>
  <si>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</si>
  <si>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</si>
  <si>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</si>
  <si>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</si>
  <si>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</si>
  <si>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</si>
  <si>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</si>
  <si>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</si>
  <si>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</si>
  <si>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</si>
  <si>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</si>
  <si>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</si>
  <si>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</si>
  <si>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</si>
  <si>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</si>
  <si>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</si>
  <si>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</si>
  <si>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</si>
  <si>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</si>
  <si>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</si>
  <si>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</si>
  <si>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</si>
  <si>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</si>
  <si>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</si>
  <si>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</si>
  <si>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</si>
  <si>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</si>
  <si>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</si>
  <si>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</si>
  <si>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</si>
  <si>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</si>
  <si>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</si>
  <si>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</si>
  <si>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</si>
  <si>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</si>
  <si>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</si>
  <si>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</si>
  <si>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</si>
  <si>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</si>
  <si>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</si>
  <si>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</si>
  <si>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</si>
  <si>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</si>
  <si>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</si>
  <si>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</si>
  <si>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</si>
  <si>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</si>
  <si>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</si>
  <si>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</si>
  <si>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</si>
  <si>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</si>
  <si>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</si>
  <si>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</si>
  <si>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</si>
  <si>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</si>
  <si>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</si>
  <si>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</si>
  <si>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</si>
  <si>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</si>
  <si>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</si>
  <si>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</si>
  <si>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</si>
  <si>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</si>
  <si>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</si>
  <si>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</si>
  <si>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</si>
  <si>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</si>
  <si>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</si>
  <si>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</si>
  <si>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</si>
  <si>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</si>
  <si>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</si>
  <si>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</si>
  <si>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</si>
  <si>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</si>
  <si>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</si>
  <si>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</si>
  <si>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</si>
  <si>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</si>
  <si>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</si>
  <si>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</si>
  <si>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</si>
  <si>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</si>
  <si>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</si>
  <si>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</si>
  <si>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</si>
  <si>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</si>
  <si>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</si>
  <si>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</si>
  <si>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</si>
  <si>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</si>
  <si>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</si>
  <si>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</si>
  <si>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</si>
  <si>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</si>
  <si>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</si>
  <si>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</si>
  <si>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</si>
  <si>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</si>
  <si>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</si>
  <si>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</si>
  <si>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</si>
  <si>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</si>
  <si>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</si>
  <si>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</si>
  <si>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</si>
  <si>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</si>
  <si>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</si>
  <si>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</si>
  <si>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</si>
  <si>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</si>
  <si>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</si>
  <si>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</si>
  <si>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</si>
  <si>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</si>
  <si>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</si>
  <si>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</si>
  <si>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</si>
  <si>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</si>
  <si>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</si>
  <si>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</si>
  <si>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</si>
  <si>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</si>
  <si>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</si>
  <si>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</si>
  <si>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</si>
  <si>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</si>
  <si>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</si>
  <si>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</si>
  <si>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</si>
  <si>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</si>
  <si>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</si>
  <si>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</si>
  <si>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</si>
  <si>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</si>
  <si>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</si>
  <si>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</si>
  <si>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</si>
  <si>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</si>
  <si>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</si>
  <si>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</si>
  <si>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</si>
  <si>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</si>
  <si>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</si>
  <si>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</si>
  <si>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</si>
  <si>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</si>
  <si>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</si>
  <si>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</si>
  <si>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</si>
  <si>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</si>
  <si>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</si>
  <si>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</si>
  <si>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</si>
  <si>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</si>
  <si>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</si>
  <si>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</si>
  <si>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</si>
  <si>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</si>
  <si>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</si>
  <si>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</si>
  <si>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</si>
  <si>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</si>
  <si>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</si>
  <si>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</si>
  <si>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</si>
  <si>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</si>
  <si>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</si>
  <si>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</si>
  <si>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</si>
  <si>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</si>
  <si>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</si>
  <si>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</si>
  <si>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</si>
  <si>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</si>
  <si>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</si>
  <si>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</si>
  <si>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</si>
  <si>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</si>
  <si>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</si>
  <si>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</si>
  <si>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</si>
  <si>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</si>
  <si>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</si>
  <si>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</si>
  <si>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</si>
  <si>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</si>
  <si>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</si>
  <si>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</si>
  <si>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</si>
  <si>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</si>
  <si>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</si>
  <si>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</si>
  <si>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</si>
  <si>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</si>
  <si>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</si>
  <si>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</si>
  <si>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</si>
  <si>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</si>
  <si>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</si>
  <si>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</si>
  <si>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</si>
  <si>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</si>
  <si>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</si>
  <si>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</si>
  <si>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</si>
  <si>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</si>
  <si>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</si>
  <si>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</si>
  <si>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</si>
  <si>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</si>
  <si>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</si>
  <si>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</si>
  <si>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</si>
  <si>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</si>
  <si>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</si>
  <si>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</si>
  <si>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</si>
  <si>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</si>
  <si>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</si>
  <si>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</si>
  <si>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</si>
  <si>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</si>
  <si>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</si>
  <si>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</si>
  <si>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</si>
  <si>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</si>
  <si>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</si>
  <si>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</si>
  <si>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</si>
  <si>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</si>
  <si>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</si>
  <si>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</si>
  <si>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</si>
  <si>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</si>
  <si>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</si>
  <si>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</si>
  <si>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</si>
  <si>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</si>
  <si>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</si>
  <si>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</si>
  <si>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</si>
  <si>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</si>
  <si>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</si>
  <si>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</si>
  <si>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</si>
  <si>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</si>
  <si>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</si>
  <si>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</si>
  <si>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</si>
  <si>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</si>
  <si>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</si>
  <si>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</si>
  <si>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</si>
  <si>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</si>
  <si>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</si>
  <si>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</si>
  <si>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</si>
  <si>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</si>
  <si>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</si>
  <si>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</si>
  <si>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</si>
  <si>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</si>
  <si>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</si>
  <si>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</si>
  <si>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</si>
  <si>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</si>
  <si>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</si>
  <si>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</si>
  <si>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</si>
  <si>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</si>
  <si>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</si>
  <si>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</si>
  <si>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</si>
  <si>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</si>
  <si>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</si>
  <si>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</si>
  <si>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</si>
  <si>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</si>
  <si>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</si>
  <si>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</si>
  <si>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</si>
  <si>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</si>
  <si>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</si>
  <si>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</si>
  <si>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</si>
  <si>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</si>
  <si>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</si>
  <si>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</si>
  <si>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</si>
  <si>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</si>
  <si>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</si>
  <si>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</si>
  <si>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</si>
  <si>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</si>
  <si>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</si>
  <si>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</si>
  <si>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</si>
  <si>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</si>
  <si>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</si>
  <si>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</si>
  <si>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</si>
  <si>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</si>
  <si>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</si>
  <si>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</si>
  <si>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</si>
  <si>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</si>
  <si>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</si>
  <si>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</si>
  <si>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</si>
  <si>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</si>
  <si>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</si>
  <si>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</si>
  <si>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</si>
  <si>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</si>
  <si>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</si>
  <si>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</si>
  <si>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</si>
  <si>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</si>
  <si>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</si>
  <si>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</si>
  <si>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</si>
  <si>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</si>
  <si>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</si>
  <si>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</si>
  <si>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</si>
  <si>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</si>
  <si>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</si>
  <si>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</si>
  <si>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</si>
  <si>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</si>
  <si>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</si>
  <si>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</si>
  <si>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</si>
  <si>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</si>
  <si>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</si>
  <si>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</si>
  <si>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</si>
  <si>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</si>
  <si>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</si>
  <si>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</si>
  <si>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</si>
  <si>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</si>
  <si>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</si>
  <si>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</si>
  <si>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</si>
  <si>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</si>
  <si>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</si>
  <si>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</si>
  <si>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</si>
  <si>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</si>
  <si>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</si>
  <si>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</si>
  <si>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</si>
  <si>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</si>
  <si>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</si>
  <si>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</si>
  <si>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</si>
  <si>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</si>
  <si>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</si>
  <si>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</si>
  <si>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</si>
  <si>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</si>
  <si>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</si>
  <si>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</si>
  <si>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</si>
  <si>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</si>
  <si>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</si>
  <si>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</si>
  <si>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</si>
  <si>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</si>
  <si>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</si>
  <si>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</si>
  <si>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</si>
  <si>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</si>
  <si>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</si>
  <si>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</si>
  <si>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</si>
  <si>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</si>
  <si>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</si>
  <si>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</si>
  <si>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</si>
  <si>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</si>
  <si>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</si>
  <si>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</si>
  <si>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</si>
  <si>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</si>
  <si>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</si>
  <si>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</si>
  <si>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</si>
  <si>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</si>
  <si>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</si>
  <si>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</si>
  <si>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</si>
  <si>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</si>
  <si>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</si>
  <si>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</si>
  <si>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</si>
  <si>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</si>
  <si>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</si>
  <si>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</si>
  <si>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</si>
  <si>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</si>
  <si>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</si>
  <si>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</si>
  <si>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</si>
  <si>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</si>
  <si>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</si>
  <si>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</si>
  <si>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</si>
  <si>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</si>
  <si>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</si>
  <si>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</si>
  <si>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</si>
  <si>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</si>
  <si>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</si>
  <si>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</si>
  <si>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</si>
  <si>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</si>
  <si>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</si>
  <si>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</si>
  <si>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</si>
  <si>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</si>
  <si>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</si>
  <si>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</si>
  <si>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</si>
  <si>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</si>
  <si>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</si>
  <si>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</si>
  <si>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</si>
  <si>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</si>
  <si>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</si>
  <si>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</si>
  <si>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</si>
  <si>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</si>
  <si>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</si>
  <si>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</si>
  <si>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</si>
  <si>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</si>
  <si>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</si>
  <si>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</si>
  <si>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</si>
  <si>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</si>
  <si>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</si>
  <si>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</si>
  <si>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</si>
  <si>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</si>
  <si>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</si>
  <si>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</si>
  <si>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</si>
  <si>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</si>
  <si>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</si>
  <si>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</si>
  <si>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</si>
  <si>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</si>
  <si>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</si>
  <si>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</si>
  <si>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</si>
  <si>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</si>
  <si>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</si>
  <si>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</si>
  <si>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</si>
  <si>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</si>
  <si>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</si>
  <si>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</si>
  <si>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</si>
  <si>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</si>
  <si>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</si>
  <si>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</si>
  <si>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</si>
  <si>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</si>
  <si>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</si>
  <si>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</si>
  <si>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</si>
  <si>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</si>
  <si>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</si>
  <si>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</si>
  <si>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</si>
  <si>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</si>
  <si>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</si>
  <si>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</si>
  <si>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</si>
  <si>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</si>
  <si>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</si>
  <si>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</si>
  <si>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</si>
  <si>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</si>
  <si>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</si>
  <si>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</si>
  <si>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</si>
  <si>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</si>
  <si>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</si>
  <si>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</si>
  <si>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</si>
  <si>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</si>
  <si>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</si>
  <si>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</si>
  <si>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</si>
  <si>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</si>
  <si>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</si>
  <si>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</si>
  <si>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</si>
  <si>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</si>
  <si>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</si>
  <si>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</si>
  <si>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</si>
  <si>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</si>
  <si>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</si>
  <si>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</si>
  <si>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</si>
  <si>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</si>
  <si>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</si>
  <si>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</si>
  <si>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</si>
  <si>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</si>
  <si>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</si>
  <si>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</si>
  <si>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</si>
  <si>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</si>
  <si>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</si>
  <si>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</si>
  <si>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</si>
  <si>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</si>
  <si>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</si>
  <si>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</si>
  <si>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</si>
  <si>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</si>
  <si>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</si>
  <si>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</si>
  <si>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</si>
  <si>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</si>
  <si>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</si>
  <si>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</si>
  <si>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</si>
  <si>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</si>
  <si>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</si>
  <si>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</si>
  <si>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</si>
  <si>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</si>
  <si>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</si>
  <si>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</si>
  <si>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</si>
  <si>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</si>
  <si>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</si>
  <si>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</si>
  <si>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</si>
  <si>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</si>
  <si>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</si>
  <si>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</si>
  <si>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</si>
  <si>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</si>
  <si>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</si>
  <si>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</si>
  <si>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</si>
  <si>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</si>
  <si>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</si>
  <si>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</si>
  <si>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</si>
  <si>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</si>
  <si>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</si>
  <si>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</si>
  <si>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</si>
  <si>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</si>
  <si>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</si>
  <si>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</si>
  <si>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</si>
  <si>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</si>
  <si>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</si>
  <si>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</si>
  <si>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</si>
  <si>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</si>
  <si>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</si>
  <si>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</si>
  <si>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</si>
  <si>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</si>
  <si>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</si>
  <si>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</si>
  <si>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</si>
  <si>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</si>
  <si>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</si>
  <si>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</si>
  <si>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</si>
  <si>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</si>
  <si>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</si>
  <si>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</si>
  <si>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</si>
  <si>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</si>
  <si>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</si>
  <si>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</si>
  <si>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</si>
  <si>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</si>
  <si>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</si>
  <si>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</si>
  <si>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</si>
  <si>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</si>
  <si>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</si>
  <si>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</si>
  <si>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</si>
  <si>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</si>
  <si>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</si>
  <si>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</si>
  <si>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</si>
  <si>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</si>
  <si>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</si>
  <si>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</si>
  <si>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</si>
  <si>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</si>
  <si>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</si>
  <si>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</si>
  <si>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</si>
  <si>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</si>
  <si>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</si>
  <si>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</si>
  <si>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</si>
  <si>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</si>
  <si>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</si>
  <si>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</si>
  <si>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</si>
  <si>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</si>
  <si>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</si>
  <si>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</si>
  <si>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</si>
  <si>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</si>
  <si>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</si>
  <si>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</si>
  <si>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</si>
  <si>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</si>
  <si>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</si>
  <si>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</si>
  <si>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</si>
  <si>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</si>
  <si>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</si>
  <si>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</si>
  <si>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</si>
  <si>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</si>
  <si>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</si>
  <si>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</si>
  <si>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</si>
  <si>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</si>
  <si>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</si>
  <si>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</si>
  <si>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</si>
  <si>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</si>
  <si>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</si>
  <si>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</si>
  <si>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</si>
  <si>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</si>
  <si>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</si>
  <si>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</si>
  <si>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</si>
  <si>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</si>
  <si>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</si>
  <si>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</si>
  <si>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</si>
  <si>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</si>
  <si>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</si>
  <si>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</si>
  <si>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</si>
  <si>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</si>
  <si>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</si>
  <si>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</si>
  <si>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</si>
  <si>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</si>
  <si>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</si>
  <si>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</si>
  <si>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</si>
  <si>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</si>
  <si>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</si>
  <si>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</si>
  <si>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</si>
  <si>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</si>
  <si>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</si>
  <si>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</si>
  <si>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</si>
  <si>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</si>
  <si>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</si>
  <si>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</si>
  <si>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</si>
  <si>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</si>
  <si>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</si>
  <si>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</si>
  <si>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</si>
  <si>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</si>
  <si>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</si>
  <si>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</si>
  <si>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</si>
  <si>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</si>
  <si>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</si>
  <si>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</si>
  <si>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</si>
  <si>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</si>
  <si>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</si>
  <si>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</si>
  <si>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</si>
  <si>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</si>
  <si>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</si>
  <si>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</si>
  <si>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</si>
  <si>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</si>
  <si>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</si>
  <si>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</si>
  <si>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</si>
  <si>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</si>
  <si>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</si>
  <si>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</si>
  <si>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</si>
  <si>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</si>
  <si>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</si>
  <si>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</si>
  <si>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</si>
  <si>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</si>
  <si>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</si>
  <si>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</si>
  <si>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</si>
  <si>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</si>
  <si>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</si>
  <si>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</si>
  <si>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</si>
  <si>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</si>
  <si>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</si>
  <si>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</si>
  <si>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</si>
  <si>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</si>
  <si>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</si>
  <si>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</si>
  <si>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</si>
  <si>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</si>
  <si>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</si>
  <si>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</si>
  <si>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</si>
  <si>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</si>
  <si>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</si>
  <si>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</si>
  <si>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</si>
  <si>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</si>
  <si>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</si>
  <si>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</si>
  <si>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</si>
  <si>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</si>
  <si>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</si>
  <si>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</si>
  <si>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</si>
  <si>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</si>
  <si>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</si>
  <si>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</si>
  <si>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</si>
  <si>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</si>
  <si>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</si>
  <si>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</si>
  <si>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</si>
  <si>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</si>
  <si>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</si>
  <si>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</si>
  <si>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</si>
  <si>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</si>
  <si>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</si>
  <si>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</si>
  <si>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</si>
  <si>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</si>
  <si>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</si>
  <si>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</si>
  <si>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</si>
  <si>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</si>
  <si>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</si>
  <si>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</si>
  <si>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</si>
  <si>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</si>
  <si>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</si>
  <si>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</si>
  <si>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</si>
  <si>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</si>
  <si>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</si>
  <si>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</si>
  <si>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</si>
  <si>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</si>
  <si>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</si>
  <si>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</si>
  <si>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</si>
  <si>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</si>
  <si>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</si>
  <si>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</si>
  <si>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</si>
  <si>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</si>
  <si>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</si>
  <si>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</si>
  <si>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</si>
  <si>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</si>
  <si>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</si>
  <si>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</si>
  <si>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</si>
  <si>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</si>
  <si>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</si>
  <si>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</si>
  <si>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</si>
  <si>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</si>
  <si>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</si>
  <si>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</si>
  <si>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</si>
  <si>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</si>
  <si>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</si>
  <si>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</si>
  <si>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</si>
  <si>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</si>
  <si>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</si>
  <si>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</si>
  <si>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</si>
  <si>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</si>
  <si>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</si>
  <si>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</si>
  <si>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</si>
  <si>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</si>
  <si>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</si>
  <si>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</si>
  <si>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</si>
  <si>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</si>
  <si>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</si>
  <si>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</si>
  <si>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</si>
  <si>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</si>
  <si>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</si>
  <si>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</si>
  <si>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</si>
  <si>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</si>
  <si>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</si>
  <si>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</si>
  <si>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</si>
  <si>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</si>
  <si>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</si>
  <si>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</si>
  <si>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</si>
  <si>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</si>
  <si>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</si>
  <si>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</si>
  <si>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</si>
  <si>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</si>
  <si>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</si>
  <si>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</si>
  <si>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</si>
  <si>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</si>
  <si>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</si>
  <si>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</si>
  <si>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</si>
  <si>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</si>
  <si>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</si>
  <si>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</si>
  <si>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</si>
  <si>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</si>
  <si>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</si>
  <si>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</si>
  <si>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</si>
  <si>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</si>
  <si>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</si>
  <si>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</si>
  <si>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</si>
  <si>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</si>
  <si>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</si>
  <si>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</si>
  <si>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</si>
  <si>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</si>
  <si>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</si>
  <si>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</si>
  <si>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</si>
  <si>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</si>
  <si>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</si>
  <si>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</si>
  <si>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</si>
  <si>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</si>
  <si>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</si>
  <si>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</si>
  <si>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</si>
  <si>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</si>
  <si>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</si>
  <si>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</si>
  <si>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</si>
  <si>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</si>
  <si>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</si>
  <si>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</si>
  <si>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</si>
  <si>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</si>
  <si>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</si>
  <si>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</si>
  <si>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</si>
  <si>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</si>
  <si>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</si>
  <si>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</si>
  <si>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</si>
  <si>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</si>
  <si>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</si>
  <si>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</si>
  <si>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</si>
  <si>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</si>
  <si>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</si>
  <si>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</si>
  <si>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</si>
  <si>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</si>
  <si>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</si>
  <si>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</si>
  <si>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</si>
  <si>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</si>
  <si>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</si>
  <si>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</si>
  <si>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</si>
  <si>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</si>
  <si>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</si>
  <si>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</si>
  <si>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</si>
  <si>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</si>
  <si>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</si>
  <si>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</si>
  <si>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</si>
  <si>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</si>
  <si>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</si>
  <si>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</si>
  <si>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</si>
  <si>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</si>
  <si>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</si>
  <si>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</si>
  <si>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</si>
  <si>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</si>
  <si>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</si>
  <si>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</si>
  <si>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</si>
  <si>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</si>
  <si>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</si>
  <si>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</si>
  <si>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</si>
  <si>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</si>
  <si>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</si>
  <si>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</si>
  <si>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</si>
  <si>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</si>
  <si>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</si>
  <si>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</si>
  <si>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</si>
  <si>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</si>
  <si>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</si>
  <si>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</si>
  <si>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</si>
  <si>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</si>
  <si>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</si>
  <si>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</si>
  <si>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</si>
  <si>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</si>
  <si>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</si>
  <si>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</si>
  <si>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</si>
  <si>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</si>
  <si>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</si>
  <si>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</si>
  <si>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</si>
  <si>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</si>
  <si>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</si>
  <si>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</si>
  <si>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</si>
  <si>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</si>
  <si>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</si>
  <si>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</si>
  <si>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</si>
  <si>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</si>
  <si>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</si>
  <si>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</si>
  <si>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</si>
  <si>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</si>
  <si>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</si>
  <si>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</si>
  <si>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</si>
  <si>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</si>
  <si>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</si>
  <si>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</si>
  <si>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</si>
  <si>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</si>
  <si>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</si>
  <si>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</si>
  <si>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</si>
  <si>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</si>
  <si>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</si>
  <si>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</si>
  <si>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</si>
  <si>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</si>
  <si>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</si>
  <si>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</si>
  <si>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</si>
  <si>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</si>
  <si>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</si>
  <si>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</si>
  <si>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</si>
  <si>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</si>
  <si>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</si>
  <si>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</si>
  <si>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</si>
  <si>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</si>
  <si>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</si>
  <si>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</si>
  <si>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</si>
  <si>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</si>
  <si>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</si>
  <si>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</si>
  <si>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</si>
  <si>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</si>
  <si>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</si>
  <si>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</si>
  <si>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</si>
  <si>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</si>
  <si>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</si>
  <si>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</si>
  <si>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</si>
  <si>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</si>
  <si>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</si>
  <si>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</si>
  <si>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</si>
  <si>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</si>
  <si>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</si>
  <si>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</si>
  <si>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</si>
  <si>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</si>
  <si>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</si>
  <si>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</si>
  <si>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</si>
  <si>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</si>
  <si>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</si>
  <si>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</si>
  <si>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</si>
  <si>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</si>
  <si>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</si>
  <si>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</si>
  <si>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</si>
  <si>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</si>
  <si>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</si>
  <si>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</si>
  <si>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</si>
  <si>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</si>
  <si>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</si>
  <si>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</si>
  <si>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</si>
  <si>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</si>
  <si>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</si>
  <si>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</si>
  <si>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</si>
  <si>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</si>
  <si>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</si>
  <si>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</si>
  <si>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</si>
  <si>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</si>
  <si>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</si>
  <si>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</si>
  <si>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</si>
  <si>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</si>
  <si>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</si>
  <si>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</si>
  <si>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</si>
  <si>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</si>
  <si>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</si>
  <si>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</si>
  <si>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</si>
  <si>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</si>
  <si>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</si>
  <si>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</si>
  <si>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</si>
  <si>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</si>
  <si>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</si>
  <si>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</si>
  <si>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</si>
  <si>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</si>
  <si>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</si>
  <si>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</si>
  <si>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</si>
  <si>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</si>
  <si>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</si>
  <si>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</si>
  <si>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</si>
  <si>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</si>
  <si>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</si>
  <si>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</si>
  <si>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</si>
  <si>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</si>
  <si>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</si>
  <si>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</si>
  <si>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</si>
  <si>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</si>
  <si>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</si>
  <si>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</si>
  <si>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</si>
  <si>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</si>
  <si>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</si>
  <si>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</si>
  <si>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</si>
  <si>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</si>
  <si>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</si>
  <si>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</si>
  <si>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</si>
  <si>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</si>
  <si>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</si>
  <si>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</si>
  <si>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</si>
  <si>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</si>
  <si>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</si>
  <si>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</si>
  <si>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</si>
  <si>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</si>
  <si>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</si>
  <si>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</si>
  <si>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</si>
  <si>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</si>
  <si>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</si>
  <si>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</si>
  <si>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</si>
  <si>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</si>
  <si>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</si>
  <si>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</si>
  <si>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</si>
  <si>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</si>
  <si>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</si>
  <si>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</si>
  <si>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</si>
  <si>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</si>
  <si>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</si>
  <si>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</si>
  <si>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</si>
  <si>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</si>
  <si>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</si>
  <si>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</si>
  <si>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</si>
  <si>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</si>
  <si>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</si>
  <si>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</si>
  <si>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</si>
  <si>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</si>
  <si>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</si>
  <si>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</si>
  <si>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</si>
  <si>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</si>
  <si>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</si>
  <si>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</si>
  <si>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</si>
  <si>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</si>
  <si>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</si>
  <si>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</si>
  <si>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</si>
  <si>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</si>
  <si>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</si>
  <si>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</si>
  <si>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</si>
  <si>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</si>
  <si>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</si>
  <si>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</si>
  <si>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</si>
  <si>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</si>
  <si>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</si>
  <si>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</si>
  <si>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</si>
  <si>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</si>
  <si>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</si>
  <si>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</si>
  <si>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</si>
  <si>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</si>
  <si>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</si>
  <si>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</si>
  <si>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</si>
  <si>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</si>
  <si>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</si>
  <si>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</si>
  <si>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</si>
  <si>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</si>
  <si>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</si>
  <si>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</si>
  <si>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</si>
  <si>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</si>
  <si>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</si>
  <si>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</si>
  <si>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</si>
  <si>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</si>
  <si>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</si>
  <si>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</si>
  <si>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</si>
  <si>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</si>
  <si>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</si>
  <si>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</si>
  <si>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</si>
  <si>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</si>
  <si>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</si>
  <si>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</si>
  <si>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</si>
  <si>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</si>
  <si>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</si>
  <si>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</si>
  <si>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</si>
  <si>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</si>
  <si>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</si>
  <si>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</si>
  <si>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</si>
  <si>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</si>
  <si>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</si>
  <si>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</si>
  <si>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</si>
  <si>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</si>
  <si>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</si>
  <si>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</si>
  <si>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</si>
  <si>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</si>
  <si>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</si>
  <si>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</si>
  <si>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</si>
  <si>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</si>
  <si>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</si>
  <si>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</si>
  <si>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</si>
  <si>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</si>
  <si>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</si>
  <si>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</si>
  <si>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</si>
  <si>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</si>
  <si>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</si>
  <si>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</si>
  <si>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</si>
  <si>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</si>
  <si>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</si>
  <si>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</si>
  <si>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</si>
  <si>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</si>
  <si>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</si>
  <si>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</si>
  <si>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</si>
  <si>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</si>
  <si>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</si>
  <si>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</si>
  <si>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</si>
  <si>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</si>
  <si>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</si>
  <si>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</si>
  <si>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</si>
  <si>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</si>
  <si>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</si>
  <si>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</si>
  <si>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</si>
  <si>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</si>
  <si>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</si>
  <si>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</si>
  <si>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</si>
  <si>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</si>
  <si>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</si>
  <si>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</si>
  <si>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</si>
  <si>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</si>
  <si>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</si>
  <si>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</si>
  <si>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</si>
  <si>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</si>
  <si>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</si>
  <si>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</si>
  <si>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</si>
  <si>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</si>
  <si>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</si>
  <si>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</si>
  <si>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</si>
  <si>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</si>
  <si>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</si>
  <si>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</si>
  <si>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</si>
  <si>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</si>
  <si>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</si>
  <si>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</si>
  <si>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</si>
  <si>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</si>
  <si>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</si>
  <si>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</si>
  <si>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</si>
  <si>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</si>
  <si>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</si>
  <si>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</si>
  <si>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</si>
  <si>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</si>
  <si>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</si>
  <si>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</si>
  <si>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</si>
  <si>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</si>
  <si>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</si>
  <si>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</si>
  <si>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</si>
  <si>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</si>
  <si>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</si>
  <si>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</si>
  <si>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</si>
  <si>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</si>
  <si>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</si>
  <si>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</si>
  <si>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</si>
  <si>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</si>
  <si>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</si>
  <si>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</si>
  <si>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</si>
  <si>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</si>
  <si>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</si>
  <si>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</si>
  <si>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</si>
  <si>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</si>
  <si>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</si>
  <si>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</si>
  <si>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</si>
  <si>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</si>
  <si>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</si>
  <si>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</si>
  <si>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</si>
  <si>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</si>
  <si>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</si>
  <si>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</si>
  <si>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</si>
  <si>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</si>
  <si>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</si>
  <si>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</si>
  <si>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</si>
  <si>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</si>
  <si>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</si>
  <si>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</si>
  <si>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</si>
  <si>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</si>
  <si>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</si>
  <si>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</si>
  <si>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</si>
  <si>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</si>
  <si>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</si>
  <si>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</si>
  <si>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</si>
  <si>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</si>
  <si>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</si>
  <si>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</si>
  <si>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</si>
  <si>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</si>
  <si>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</si>
  <si>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</si>
  <si>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</si>
  <si>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</si>
  <si>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</si>
  <si>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</si>
  <si>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</si>
  <si>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</si>
  <si>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</si>
  <si>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</si>
  <si>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</si>
  <si>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</si>
  <si>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</si>
  <si>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</si>
  <si>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</si>
  <si>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</si>
  <si>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</si>
  <si>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</si>
  <si>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</si>
  <si>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</si>
  <si>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</si>
  <si>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</si>
  <si>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</si>
  <si>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</si>
  <si>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</si>
  <si>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</si>
  <si>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</si>
  <si>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</si>
  <si>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</si>
  <si>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</si>
  <si>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</si>
  <si>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</si>
  <si>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</si>
  <si>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</si>
  <si>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</si>
  <si>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</si>
  <si>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</si>
  <si>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</si>
  <si>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</si>
  <si>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</si>
  <si>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</si>
  <si>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</si>
  <si>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</si>
  <si>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</si>
  <si>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</si>
  <si>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</si>
  <si>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</si>
  <si>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</si>
  <si>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</si>
  <si>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</si>
  <si>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</si>
  <si>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</si>
  <si>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</si>
  <si>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</si>
  <si>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</si>
  <si>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</si>
  <si>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</si>
  <si>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</si>
  <si>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</si>
  <si>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</si>
  <si>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</si>
  <si>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</si>
  <si>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</si>
  <si>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</si>
  <si>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</si>
  <si>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</si>
  <si>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</si>
  <si>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</si>
  <si>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</si>
  <si>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</si>
  <si>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</si>
  <si>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</si>
  <si>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</si>
  <si>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</si>
  <si>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</si>
  <si>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</si>
  <si>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</si>
  <si>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</si>
  <si>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</si>
  <si>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</si>
  <si>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</si>
  <si>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</si>
  <si>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</si>
  <si>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</si>
  <si>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</si>
  <si>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</si>
  <si>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</si>
  <si>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</si>
  <si>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</si>
  <si>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</si>
  <si>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</si>
  <si>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</si>
  <si>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</si>
  <si>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</si>
  <si>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</si>
  <si>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</si>
  <si>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</si>
  <si>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</si>
  <si>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</si>
  <si>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</si>
  <si>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</si>
  <si>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</si>
  <si>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</si>
  <si>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</si>
  <si>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</si>
  <si>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</si>
  <si>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</si>
  <si>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</si>
  <si>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</si>
  <si>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</si>
  <si>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</si>
  <si>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</si>
  <si>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</si>
  <si>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</si>
  <si>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</si>
  <si>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</si>
  <si>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</si>
  <si>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</si>
  <si>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</si>
  <si>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</si>
  <si>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</si>
  <si>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</si>
  <si>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</si>
  <si>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</si>
  <si>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</si>
  <si>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</si>
  <si>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</si>
  <si>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</si>
  <si>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</si>
  <si>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</si>
  <si>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</si>
  <si>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</si>
  <si>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</si>
  <si>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</si>
  <si>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</si>
  <si>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</si>
  <si>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</si>
  <si>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</si>
  <si>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</si>
  <si>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</si>
  <si>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</si>
  <si>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</si>
  <si>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</si>
  <si>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</si>
  <si>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</si>
  <si>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</si>
  <si>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</si>
  <si>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</si>
  <si>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</si>
  <si>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</si>
  <si>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</si>
  <si>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</si>
  <si>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</si>
  <si>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</si>
  <si>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</si>
  <si>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</si>
  <si>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</si>
  <si>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</si>
  <si>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</si>
  <si>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</si>
  <si>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</si>
  <si>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</si>
  <si>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</si>
  <si>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</si>
  <si>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</si>
  <si>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</si>
  <si>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</si>
  <si>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</si>
  <si>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</si>
  <si>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</si>
  <si>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</si>
  <si>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</si>
  <si>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</si>
  <si>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</si>
  <si>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</si>
  <si>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</si>
  <si>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</si>
  <si>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</si>
  <si>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</si>
  <si>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</si>
  <si>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</si>
  <si>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</si>
  <si>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</si>
  <si>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</si>
  <si>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</si>
  <si>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</si>
  <si>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</si>
  <si>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</si>
  <si>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</si>
  <si>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</si>
  <si>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</si>
  <si>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</si>
  <si>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</si>
  <si>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</si>
  <si>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</si>
  <si>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</si>
  <si>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</si>
  <si>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</si>
  <si>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</si>
  <si>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</si>
  <si>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</si>
  <si>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</si>
  <si>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</si>
  <si>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</si>
  <si>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</si>
  <si>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</si>
  <si>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</si>
  <si>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</si>
  <si>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</si>
  <si>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</si>
  <si>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</si>
  <si>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</si>
  <si>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</si>
  <si>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</si>
  <si>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</si>
  <si>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</si>
  <si>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</si>
  <si>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</si>
  <si>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</si>
  <si>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</si>
  <si>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</si>
  <si>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</si>
  <si>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</si>
  <si>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</si>
  <si>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</si>
  <si>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</si>
  <si>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</si>
  <si>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</si>
  <si>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</si>
  <si>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</si>
  <si>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</si>
  <si>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</si>
  <si>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</si>
  <si>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</si>
  <si>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</si>
  <si>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</si>
  <si>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</si>
  <si>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</si>
  <si>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</si>
  <si>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</si>
  <si>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</si>
  <si>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</si>
  <si>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</si>
  <si>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</si>
  <si>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</si>
  <si>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</si>
  <si>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</si>
  <si>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</si>
  <si>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</si>
  <si>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</si>
  <si>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</si>
  <si>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</si>
  <si>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</si>
  <si>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</si>
  <si>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</si>
  <si>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</si>
  <si>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</si>
  <si>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</si>
  <si>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</si>
  <si>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</si>
  <si>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</si>
  <si>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</si>
  <si>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</si>
  <si>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</si>
  <si>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</si>
  <si>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</si>
  <si>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</si>
  <si>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</si>
  <si>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</si>
  <si>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</si>
  <si>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</si>
  <si>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</si>
  <si>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</si>
  <si>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</si>
  <si>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</si>
  <si>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</si>
  <si>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</si>
  <si>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</si>
  <si>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</si>
  <si>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</si>
  <si>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</si>
  <si>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</si>
  <si>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</si>
  <si>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</si>
  <si>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</si>
  <si>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</si>
  <si>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</si>
  <si>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</si>
  <si>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</si>
  <si>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</si>
  <si>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</si>
  <si>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</si>
  <si>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</si>
  <si>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</si>
  <si>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</si>
  <si>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</si>
  <si>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</si>
  <si>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</si>
  <si>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</si>
  <si>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</si>
  <si>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</si>
  <si>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</si>
  <si>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</si>
  <si>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</si>
  <si>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</si>
  <si>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</si>
  <si>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</si>
  <si>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</si>
  <si>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</si>
  <si>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</si>
  <si>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</si>
  <si>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</si>
  <si>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</si>
  <si>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</si>
  <si>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</si>
  <si>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</si>
  <si>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</si>
  <si>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</si>
  <si>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</si>
  <si>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</si>
  <si>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</si>
  <si>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</si>
  <si>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</si>
  <si>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</si>
  <si>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</si>
  <si>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</si>
  <si>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</si>
  <si>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</si>
  <si>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</si>
  <si>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</si>
  <si>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</si>
  <si>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</si>
  <si>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</si>
  <si>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</si>
  <si>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</si>
  <si>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</si>
  <si>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</si>
  <si>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</si>
  <si>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</si>
  <si>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</si>
  <si>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</si>
  <si>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</si>
  <si>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</si>
  <si>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</si>
  <si>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</si>
  <si>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</si>
  <si>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</si>
  <si>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</si>
  <si>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</si>
  <si>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</si>
  <si>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</si>
  <si>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</si>
  <si>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</si>
  <si>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</si>
  <si>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</si>
  <si>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</si>
  <si>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</si>
  <si>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</si>
  <si>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</si>
  <si>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</si>
  <si>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</si>
  <si>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</si>
  <si>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</si>
  <si>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</si>
  <si>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</si>
  <si>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</si>
  <si>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</si>
  <si>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</si>
  <si>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</si>
  <si>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</si>
  <si>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</si>
  <si>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</si>
  <si>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</si>
  <si>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</si>
  <si>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</si>
  <si>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</si>
  <si>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</si>
  <si>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</si>
  <si>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</si>
  <si>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</si>
  <si>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</si>
  <si>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</si>
  <si>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</si>
  <si>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</si>
  <si>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</si>
  <si>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</si>
  <si>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</si>
  <si>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</si>
  <si>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</si>
  <si>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</si>
  <si>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</si>
  <si>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</si>
  <si>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</si>
  <si>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</si>
  <si>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</si>
  <si>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</si>
  <si>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</si>
  <si>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</si>
  <si>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</si>
  <si>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</si>
  <si>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</si>
  <si>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</si>
  <si>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</si>
  <si>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</si>
  <si>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</si>
  <si>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</si>
  <si>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</si>
  <si>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</si>
  <si>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</si>
  <si>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</si>
  <si>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</si>
  <si>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</si>
  <si>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</si>
  <si>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</si>
  <si>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</si>
  <si>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</si>
  <si>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</si>
  <si>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</si>
  <si>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</si>
  <si>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</si>
  <si>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</si>
  <si>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</si>
  <si>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</si>
  <si>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</si>
  <si>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</si>
  <si>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</si>
  <si>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</si>
  <si>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</si>
  <si>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</si>
  <si>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</si>
  <si>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</si>
  <si>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</si>
  <si>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</si>
  <si>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</si>
  <si>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</si>
  <si>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</si>
  <si>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</si>
  <si>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</si>
  <si>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</si>
  <si>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</si>
  <si>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</si>
  <si>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</si>
  <si>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</si>
  <si>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</si>
  <si>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</si>
  <si>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</si>
  <si>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</si>
  <si>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</si>
  <si>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</si>
  <si>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</si>
  <si>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</si>
  <si>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</si>
  <si>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</si>
  <si>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</si>
  <si>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</si>
  <si>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</si>
  <si>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</si>
  <si>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</si>
  <si>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</si>
  <si>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</si>
  <si>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</si>
  <si>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</si>
  <si>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</si>
  <si>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</si>
  <si>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</si>
  <si>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</si>
  <si>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</si>
  <si>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</si>
  <si>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</si>
  <si>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</si>
  <si>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</si>
  <si>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</si>
  <si>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</si>
  <si>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</si>
  <si>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</si>
  <si>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</si>
  <si>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</si>
  <si>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</si>
  <si>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</si>
  <si>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</si>
  <si>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</si>
  <si>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</si>
  <si>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</si>
  <si>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</si>
  <si>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</si>
  <si>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</si>
  <si>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</si>
  <si>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</si>
  <si>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</si>
  <si>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</si>
  <si>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</si>
  <si>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</si>
  <si>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</si>
  <si>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</si>
  <si>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</si>
  <si>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</si>
  <si>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</si>
  <si>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</si>
  <si>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</si>
  <si>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</si>
  <si>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</si>
  <si>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</si>
  <si>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</si>
  <si>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</si>
  <si>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</si>
  <si>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</si>
  <si>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</si>
  <si>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</si>
  <si>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</si>
  <si>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</si>
  <si>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</si>
  <si>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</si>
  <si>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</si>
  <si>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</si>
  <si>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</si>
  <si>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</si>
  <si>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</si>
  <si>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</si>
  <si>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</si>
  <si>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</si>
  <si>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</si>
  <si>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</si>
  <si>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</si>
  <si>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</si>
  <si>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</si>
  <si>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</si>
  <si>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</si>
  <si>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</si>
  <si>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</si>
  <si>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</si>
  <si>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</si>
  <si>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</si>
  <si>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</si>
  <si>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</si>
  <si>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</si>
  <si>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</si>
  <si>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</si>
  <si>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</si>
  <si>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</si>
  <si>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</si>
  <si>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</si>
  <si>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</si>
  <si>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</si>
  <si>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</si>
  <si>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</si>
  <si>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</si>
  <si>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</si>
  <si>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</si>
  <si>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</si>
  <si>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</si>
  <si>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</si>
  <si>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</si>
  <si>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</si>
  <si>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</si>
  <si>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</si>
  <si>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</si>
  <si>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</si>
  <si>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</si>
  <si>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</si>
  <si>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</si>
  <si>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</si>
  <si>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</si>
  <si>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</si>
  <si>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</si>
  <si>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</si>
  <si>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</si>
  <si>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</si>
  <si>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</si>
  <si>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</si>
  <si>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</si>
  <si>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</si>
  <si>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</si>
  <si>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</si>
  <si>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</si>
  <si>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</si>
  <si>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</si>
  <si>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</si>
  <si>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</si>
  <si>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</si>
  <si>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</si>
  <si>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</si>
  <si>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</si>
  <si>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</si>
  <si>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</si>
  <si>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</si>
  <si>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</si>
  <si>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</si>
  <si>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</si>
  <si>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</si>
  <si>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</si>
  <si>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</si>
  <si>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</si>
  <si>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</si>
  <si>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</si>
  <si>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</si>
  <si>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</si>
  <si>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</si>
  <si>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</si>
  <si>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</si>
  <si>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</si>
  <si>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</si>
  <si>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</si>
  <si>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</si>
  <si>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</si>
  <si>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</si>
  <si>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</si>
  <si>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</si>
  <si>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</si>
  <si>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</si>
  <si>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</si>
  <si>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</si>
  <si>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</si>
  <si>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</si>
  <si>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</si>
  <si>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</si>
  <si>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</si>
  <si>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</si>
  <si>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</si>
  <si>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</si>
  <si>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</si>
  <si>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</si>
  <si>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</si>
  <si>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</si>
  <si>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</si>
  <si>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</si>
  <si>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</si>
  <si>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</si>
  <si>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</si>
  <si>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</si>
  <si>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</si>
  <si>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</si>
  <si>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</si>
  <si>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</si>
  <si>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</si>
  <si>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</si>
  <si>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</si>
  <si>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</si>
  <si>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</si>
  <si>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</si>
  <si>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</si>
  <si>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</si>
  <si>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</si>
  <si>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</si>
  <si>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</si>
  <si>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</si>
  <si>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</si>
  <si>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</si>
  <si>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</si>
  <si>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</si>
  <si>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</si>
  <si>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</si>
  <si>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</si>
  <si>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</si>
  <si>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</si>
  <si>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</si>
  <si>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</si>
  <si>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</si>
  <si>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</si>
  <si>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</si>
  <si>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</si>
  <si>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</si>
  <si>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</si>
  <si>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</si>
  <si>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</si>
  <si>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</si>
  <si>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</si>
  <si>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</si>
  <si>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</si>
  <si>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</si>
  <si>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</si>
  <si>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</si>
  <si>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</si>
  <si>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</si>
  <si>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</si>
  <si>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</si>
  <si>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</si>
  <si>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</si>
  <si>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</si>
  <si>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</si>
  <si>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</si>
  <si>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</si>
  <si>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</si>
  <si>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</si>
  <si>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</si>
  <si>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</si>
  <si>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</si>
  <si>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</si>
  <si>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</si>
  <si>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</si>
  <si>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</si>
  <si>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</si>
  <si>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</si>
  <si>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</si>
  <si>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</si>
  <si>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</si>
  <si>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</si>
  <si>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</si>
  <si>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</si>
  <si>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</si>
  <si>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</si>
  <si>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</si>
  <si>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</si>
  <si>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</si>
  <si>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</si>
  <si>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</si>
  <si>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</si>
  <si>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</si>
  <si>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</si>
  <si>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</si>
  <si>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</si>
  <si>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</si>
  <si>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</si>
  <si>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</si>
  <si>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</si>
  <si>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</si>
  <si>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</si>
  <si>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</si>
  <si>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</si>
  <si>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</si>
  <si>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</si>
  <si>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</si>
  <si>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</si>
  <si>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</si>
  <si>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</si>
  <si>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</si>
  <si>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</si>
  <si>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</si>
  <si>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</si>
  <si>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</si>
  <si>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</si>
  <si>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</si>
  <si>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</si>
  <si>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</si>
  <si>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</si>
  <si>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</si>
  <si>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</si>
  <si>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</si>
  <si>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</si>
  <si>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</si>
  <si>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</si>
  <si>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</si>
  <si>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</si>
  <si>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</si>
  <si>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</si>
  <si>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</si>
  <si>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</si>
  <si>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</si>
  <si>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</si>
  <si>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</si>
  <si>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</si>
  <si>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</si>
  <si>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</si>
  <si>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</si>
  <si>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</si>
  <si>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</si>
  <si>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</si>
  <si>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</si>
  <si>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</si>
  <si>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</si>
  <si>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</si>
  <si>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</si>
  <si>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</si>
  <si>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</si>
  <si>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</si>
  <si>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</si>
  <si>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</si>
  <si>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</si>
  <si>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</si>
  <si>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</si>
  <si>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</si>
  <si>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</si>
  <si>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</si>
  <si>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</si>
  <si>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</si>
  <si>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</si>
  <si>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</si>
  <si>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</si>
  <si>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</si>
  <si>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</si>
  <si>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</si>
  <si>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</si>
  <si>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</si>
  <si>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</si>
  <si>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</si>
  <si>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</si>
  <si>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</si>
  <si>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</si>
  <si>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</si>
  <si>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</si>
  <si>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</si>
  <si>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</si>
  <si>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</si>
  <si>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</si>
  <si>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</si>
  <si>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</si>
  <si>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</si>
  <si>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</si>
  <si>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</si>
  <si>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</si>
  <si>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</si>
  <si>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</si>
  <si>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</si>
  <si>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</si>
  <si>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</si>
  <si>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</si>
  <si>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</si>
  <si>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</si>
  <si>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</si>
  <si>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</si>
  <si>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</si>
  <si>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</si>
  <si>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</si>
  <si>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</si>
  <si>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</si>
  <si>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</si>
  <si>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</si>
  <si>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</si>
  <si>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</si>
  <si>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</si>
  <si>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</si>
  <si>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</si>
  <si>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</si>
  <si>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</si>
  <si>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</si>
  <si>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</si>
  <si>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</si>
  <si>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</si>
  <si>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</si>
  <si>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</si>
  <si>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</si>
  <si>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</si>
  <si>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</si>
  <si>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</si>
  <si>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</si>
  <si>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</si>
  <si>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</si>
  <si>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</si>
  <si>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</si>
  <si>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</si>
  <si>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</si>
  <si>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</si>
  <si>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</si>
  <si>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</si>
  <si>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</si>
  <si>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</si>
  <si>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</si>
  <si>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</si>
  <si>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</si>
  <si>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</si>
  <si>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</si>
  <si>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</si>
  <si>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</si>
  <si>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</si>
  <si>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</si>
  <si>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</si>
  <si>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</si>
  <si>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</si>
  <si>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</si>
  <si>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</si>
  <si>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</si>
  <si>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</si>
  <si>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</si>
  <si>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</si>
  <si>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</si>
  <si>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</si>
  <si>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</si>
  <si>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</si>
  <si>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</si>
  <si>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</si>
  <si>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</si>
  <si>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</si>
  <si>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</si>
  <si>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</si>
  <si>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</si>
  <si>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</si>
  <si>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</si>
  <si>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</si>
  <si>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</si>
  <si>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</si>
  <si>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</si>
  <si>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</si>
  <si>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</si>
  <si>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</si>
  <si>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</si>
  <si>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</si>
  <si>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</si>
  <si>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</si>
  <si>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</si>
  <si>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</si>
  <si>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</si>
  <si>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</si>
  <si>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</si>
  <si>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</si>
  <si>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</si>
  <si>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</si>
  <si>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</si>
  <si>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</si>
  <si>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</si>
  <si>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</si>
  <si>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</si>
  <si>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</si>
  <si>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</si>
  <si>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</si>
  <si>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</si>
  <si>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</si>
  <si>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</si>
  <si>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</si>
  <si>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</si>
  <si>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</si>
  <si>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</si>
  <si>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</si>
  <si>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</si>
  <si>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</si>
  <si>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</si>
  <si>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</si>
  <si>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</si>
  <si>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</si>
  <si>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</si>
  <si>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</si>
  <si>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</si>
  <si>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</si>
  <si>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</si>
  <si>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</si>
  <si>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</si>
  <si>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</si>
  <si>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</si>
  <si>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</si>
  <si>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</si>
  <si>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</si>
  <si>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</si>
  <si>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</si>
  <si>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</si>
  <si>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</si>
  <si>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</si>
  <si>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</si>
  <si>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</si>
  <si>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</si>
  <si>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</si>
  <si>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</si>
  <si>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</si>
  <si>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</si>
  <si>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</si>
  <si>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</si>
  <si>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</si>
  <si>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</si>
  <si>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</si>
  <si>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</si>
  <si>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</si>
  <si>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</si>
  <si>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</si>
  <si>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</si>
  <si>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</si>
  <si>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</si>
  <si>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</si>
  <si>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</si>
  <si>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</si>
  <si>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</si>
  <si>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</si>
  <si>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</si>
  <si>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</si>
  <si>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</si>
  <si>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</si>
  <si>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</si>
  <si>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</si>
  <si>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</si>
  <si>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</si>
  <si>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</si>
  <si>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</si>
  <si>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</si>
  <si>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</si>
  <si>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</si>
  <si>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</si>
  <si>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</si>
  <si>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</si>
  <si>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</si>
  <si>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</si>
  <si>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</si>
  <si>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</si>
  <si>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</si>
  <si>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</si>
  <si>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</si>
  <si>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</si>
  <si>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</si>
  <si>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</si>
  <si>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</si>
  <si>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</si>
  <si>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</si>
  <si>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</si>
  <si>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</si>
  <si>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</si>
  <si>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</si>
  <si>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</si>
  <si>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</si>
  <si>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</si>
  <si>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</si>
  <si>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</si>
  <si>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</si>
  <si>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</si>
  <si>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</si>
  <si>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</si>
  <si>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</si>
  <si>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</si>
  <si>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</si>
  <si>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</si>
  <si>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</si>
  <si>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</si>
  <si>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</si>
  <si>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</si>
  <si>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</si>
  <si>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</si>
  <si>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</si>
  <si>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</si>
  <si>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</si>
  <si>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</si>
  <si>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</si>
  <si>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</si>
  <si>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</si>
  <si>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</si>
  <si>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</si>
  <si>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</si>
  <si>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</si>
  <si>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</si>
  <si>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</si>
  <si>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</si>
  <si>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</si>
  <si>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</si>
  <si>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</si>
  <si>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</si>
  <si>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</si>
  <si>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</si>
  <si>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</si>
  <si>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</si>
  <si>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</si>
  <si>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</si>
  <si>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</si>
  <si>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</si>
  <si>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</si>
  <si>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</si>
  <si>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</si>
  <si>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</si>
  <si>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</si>
  <si>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</si>
  <si>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</si>
  <si>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</si>
  <si>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</si>
  <si>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</si>
  <si>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</si>
  <si>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</si>
  <si>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</si>
  <si>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</si>
  <si>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</si>
  <si>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</si>
  <si>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</si>
  <si>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</si>
  <si>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</si>
  <si>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</si>
  <si>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</si>
  <si>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</si>
  <si>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</si>
  <si>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</si>
  <si>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</si>
  <si>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</si>
  <si>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</si>
  <si>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</si>
  <si>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</si>
  <si>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</si>
  <si>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</si>
  <si>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</si>
  <si>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</si>
  <si>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</si>
  <si>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</si>
  <si>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</si>
  <si>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</si>
  <si>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</si>
  <si>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</si>
  <si>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</si>
  <si>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</si>
  <si>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</si>
  <si>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</si>
  <si>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</si>
  <si>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</si>
  <si>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</si>
  <si>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</si>
  <si>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</si>
  <si>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</si>
  <si>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</si>
  <si>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</si>
  <si>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</si>
  <si>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</si>
  <si>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</si>
  <si>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</si>
  <si>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</si>
  <si>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</si>
  <si>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</si>
  <si>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</si>
  <si>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</si>
  <si>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</si>
  <si>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</si>
  <si>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</si>
  <si>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</si>
  <si>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</si>
  <si>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</si>
  <si>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</si>
  <si>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</si>
  <si>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</si>
  <si>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</si>
  <si>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</si>
  <si>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</si>
  <si>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</si>
  <si>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</si>
  <si>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</si>
  <si>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</si>
  <si>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</si>
  <si>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</si>
  <si>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</si>
  <si>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</si>
  <si>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</si>
  <si>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</si>
  <si>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</si>
  <si>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</si>
  <si>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</si>
  <si>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</si>
  <si>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</si>
  <si>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</si>
  <si>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</si>
  <si>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</si>
  <si>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</si>
  <si>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</si>
  <si>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</si>
  <si>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</si>
  <si>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</si>
  <si>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</si>
  <si>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</si>
  <si>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</si>
  <si>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</si>
  <si>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</si>
  <si>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</si>
  <si>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</si>
  <si>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</si>
  <si>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</si>
  <si>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</si>
  <si>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</si>
  <si>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</si>
  <si>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</si>
  <si>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</si>
  <si>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</si>
  <si>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</si>
  <si>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</si>
  <si>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</si>
  <si>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</si>
  <si>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</si>
  <si>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</si>
  <si>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</si>
  <si>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</si>
  <si>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</si>
  <si>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</si>
  <si>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</si>
  <si>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</si>
  <si>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</si>
  <si>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</si>
  <si>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</si>
  <si>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</si>
  <si>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</si>
  <si>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</si>
  <si>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</si>
  <si>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</si>
  <si>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</si>
  <si>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</si>
  <si>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</si>
  <si>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</si>
  <si>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</si>
  <si>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</si>
  <si>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</si>
  <si>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</si>
  <si>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</si>
  <si>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</si>
  <si>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</si>
  <si>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</si>
  <si>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</si>
  <si>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</si>
  <si>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</si>
  <si>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</si>
  <si>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</si>
  <si>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</si>
  <si>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</si>
  <si>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</si>
  <si>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</si>
  <si>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</si>
  <si>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</si>
  <si>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</si>
  <si>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</si>
  <si>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</si>
  <si>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</si>
  <si>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</si>
  <si>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</si>
  <si>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</si>
  <si>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</si>
  <si>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</si>
  <si>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</si>
  <si>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</si>
  <si>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</si>
  <si>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</si>
  <si>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</si>
  <si>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</si>
  <si>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</si>
  <si>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</si>
  <si>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</si>
  <si>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</si>
  <si>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</si>
  <si>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</si>
  <si>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</si>
  <si>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</si>
  <si>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</si>
  <si>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</si>
  <si>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</si>
  <si>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</si>
  <si>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</si>
  <si>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</si>
  <si>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</si>
  <si>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</si>
  <si>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</si>
  <si>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</si>
  <si>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</si>
  <si>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</si>
  <si>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</si>
  <si>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</si>
  <si>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</si>
  <si>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</si>
  <si>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</si>
  <si>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</si>
  <si>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</si>
  <si>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</si>
  <si>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</si>
  <si>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</si>
  <si>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</si>
  <si>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</si>
  <si>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</si>
  <si>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</si>
  <si>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</si>
  <si>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</si>
  <si>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</si>
  <si>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</si>
  <si>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</si>
  <si>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</si>
  <si>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</si>
  <si>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</si>
  <si>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</si>
  <si>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</si>
  <si>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</si>
  <si>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</si>
  <si>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</si>
  <si>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</si>
  <si>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</si>
  <si>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</si>
  <si>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</si>
  <si>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</si>
  <si>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</si>
  <si>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</si>
  <si>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</si>
  <si>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</si>
  <si>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</si>
  <si>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</si>
  <si>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</si>
  <si>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</si>
  <si>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</si>
  <si>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</si>
  <si>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</si>
  <si>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</si>
  <si>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</si>
  <si>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</si>
  <si>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</si>
  <si>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</si>
  <si>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</si>
  <si>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</si>
  <si>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</si>
  <si>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</si>
  <si>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</si>
  <si>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</si>
  <si>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</si>
  <si>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</si>
  <si>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</si>
  <si>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</si>
  <si>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</si>
  <si>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</si>
  <si>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</si>
  <si>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</si>
  <si>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</si>
  <si>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</si>
  <si>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</si>
  <si>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</si>
  <si>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</si>
  <si>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</si>
  <si>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</si>
  <si>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</si>
  <si>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</si>
  <si>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</si>
  <si>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</si>
  <si>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</si>
  <si>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</si>
  <si>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</si>
  <si>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</si>
  <si>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</si>
  <si>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</si>
  <si>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</si>
  <si>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</si>
  <si>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</si>
  <si>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</si>
  <si>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</si>
  <si>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</si>
  <si>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</si>
  <si>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</si>
  <si>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</si>
  <si>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</si>
  <si>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</si>
  <si>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</si>
  <si>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</si>
  <si>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</si>
  <si>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</si>
  <si>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</si>
  <si>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</si>
  <si>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</si>
  <si>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</si>
  <si>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</si>
  <si>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</si>
  <si>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</si>
  <si>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</si>
  <si>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</si>
  <si>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</si>
  <si>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</si>
  <si>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</si>
  <si>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</si>
  <si>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</si>
  <si>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</si>
  <si>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</si>
  <si>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</si>
  <si>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</si>
  <si>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</si>
  <si>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</si>
  <si>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</si>
  <si>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</si>
  <si>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</si>
  <si>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</si>
  <si>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</si>
  <si>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</si>
  <si>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</si>
  <si>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</si>
  <si>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</si>
  <si>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</si>
  <si>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</si>
  <si>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</si>
  <si>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</si>
  <si>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</si>
  <si>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</si>
  <si>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</si>
  <si>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</si>
  <si>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</si>
  <si>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</si>
  <si>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</si>
  <si>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</si>
  <si>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</si>
  <si>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</si>
  <si>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</si>
  <si>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</si>
  <si>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</si>
  <si>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</si>
  <si>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</si>
  <si>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</si>
  <si>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</si>
  <si>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</si>
  <si>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</si>
  <si>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</si>
  <si>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</si>
  <si>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</si>
  <si>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</si>
  <si>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</si>
  <si>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</si>
  <si>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</si>
  <si>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</si>
  <si>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</si>
  <si>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</si>
  <si>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</si>
  <si>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</si>
  <si>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</si>
  <si>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</si>
  <si>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</si>
  <si>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</si>
  <si>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</si>
  <si>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</si>
  <si>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</si>
  <si>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</si>
  <si>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</si>
  <si>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</si>
  <si>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</si>
  <si>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</si>
  <si>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</si>
  <si>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</si>
  <si>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</si>
  <si>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</si>
  <si>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</si>
  <si>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</si>
  <si>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</si>
  <si>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</si>
  <si>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</si>
  <si>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</si>
  <si>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</si>
  <si>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</si>
  <si>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</si>
  <si>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</si>
  <si>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</si>
  <si>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</si>
  <si>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</si>
  <si>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</si>
  <si>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</si>
  <si>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</si>
  <si>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</si>
  <si>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</si>
  <si>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</si>
  <si>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</si>
  <si>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</si>
  <si>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</si>
  <si>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</si>
  <si>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</si>
  <si>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</si>
  <si>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</si>
  <si>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</si>
  <si>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</si>
  <si>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</si>
  <si>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</si>
  <si>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</si>
  <si>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</si>
  <si>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</si>
  <si>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</si>
  <si>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</si>
  <si>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</si>
  <si>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</si>
  <si>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</si>
  <si>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</si>
  <si>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</si>
  <si>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</si>
  <si>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</si>
  <si>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</si>
  <si>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</si>
  <si>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</si>
  <si>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</si>
  <si>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</si>
  <si>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</si>
  <si>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</si>
  <si>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</si>
  <si>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</si>
  <si>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</si>
  <si>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</si>
  <si>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</si>
  <si>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</si>
  <si>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</si>
  <si>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</si>
  <si>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</si>
  <si>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</si>
  <si>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</si>
  <si>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</si>
  <si>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</si>
  <si>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</si>
  <si>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</si>
  <si>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</si>
  <si>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</si>
  <si>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</si>
  <si>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</si>
  <si>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</si>
  <si>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</si>
  <si>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</si>
  <si>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</si>
  <si>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</si>
  <si>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</si>
  <si>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</si>
  <si>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</si>
  <si>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</si>
  <si>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</si>
  <si>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</si>
  <si>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</si>
  <si>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</si>
  <si>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</si>
  <si>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</si>
  <si>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</si>
  <si>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</si>
  <si>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</si>
  <si>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</si>
  <si>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</si>
  <si>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</si>
  <si>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</si>
  <si>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</si>
  <si>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</si>
  <si>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</si>
  <si>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</si>
  <si>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</si>
  <si>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</si>
  <si>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</si>
  <si>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</si>
  <si>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</si>
  <si>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</si>
  <si>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</si>
  <si>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</si>
  <si>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</si>
  <si>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</si>
  <si>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</si>
  <si>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</si>
  <si>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</si>
  <si>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</si>
  <si>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</si>
  <si>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</si>
  <si>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</si>
  <si>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</si>
  <si>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</si>
  <si>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</si>
  <si>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</si>
  <si>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</si>
  <si>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</si>
  <si>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</si>
  <si>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</si>
  <si>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</si>
  <si>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</si>
  <si>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</si>
  <si>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</si>
  <si>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</si>
  <si>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</si>
  <si>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</si>
  <si>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</si>
  <si>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</si>
  <si>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</si>
  <si>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</si>
  <si>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</si>
  <si>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</si>
  <si>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</si>
  <si>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</si>
  <si>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</si>
  <si>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</si>
  <si>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</si>
  <si>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</si>
  <si>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</si>
  <si>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</si>
  <si>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</si>
  <si>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</si>
  <si>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</si>
  <si>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</si>
  <si>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</si>
  <si>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</si>
  <si>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</si>
  <si>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</si>
  <si>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</si>
  <si>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</si>
  <si>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</si>
  <si>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</si>
  <si>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</si>
  <si>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</si>
  <si>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</si>
  <si>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</si>
  <si>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</si>
  <si>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</si>
  <si>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</si>
  <si>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</si>
  <si>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</si>
  <si>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</si>
  <si>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</si>
  <si>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</si>
  <si>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</si>
  <si>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</si>
  <si>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</si>
  <si>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</si>
  <si>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</si>
  <si>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</si>
  <si>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</si>
  <si>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</si>
  <si>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</si>
  <si>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</si>
  <si>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</si>
  <si>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</si>
  <si>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</si>
  <si>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</si>
  <si>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</si>
  <si>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</si>
  <si>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</si>
  <si>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</si>
  <si>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</si>
  <si>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</si>
  <si>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</si>
  <si>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</si>
  <si>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</si>
  <si>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</si>
  <si>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</si>
  <si>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</si>
  <si>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</si>
  <si>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</si>
  <si>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</si>
  <si>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</si>
  <si>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</si>
  <si>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</si>
  <si>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</si>
  <si>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</si>
  <si>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</si>
  <si>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</si>
  <si>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</si>
  <si>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</si>
  <si>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</si>
  <si>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</si>
  <si>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</si>
  <si>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</si>
  <si>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</si>
  <si>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</si>
  <si>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</si>
  <si>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</si>
  <si>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</si>
  <si>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</si>
  <si>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</si>
  <si>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</si>
  <si>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</si>
  <si>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</si>
  <si>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</si>
  <si>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</si>
  <si>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</si>
  <si>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</si>
  <si>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</si>
  <si>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</si>
  <si>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</si>
  <si>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</si>
  <si>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</si>
  <si>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</si>
  <si>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</si>
  <si>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</si>
  <si>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</si>
  <si>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</si>
  <si>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</si>
  <si>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</si>
  <si>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</si>
  <si>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</si>
  <si>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</si>
  <si>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</si>
  <si>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</si>
  <si>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</si>
  <si>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</si>
  <si>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</si>
  <si>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</si>
  <si>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</si>
  <si>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</si>
  <si>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</si>
  <si>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</si>
  <si>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</si>
  <si>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</si>
  <si>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</si>
  <si>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</si>
  <si>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</si>
  <si>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</si>
  <si>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</si>
  <si>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</si>
  <si>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</si>
  <si>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</si>
  <si>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</si>
  <si>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</si>
  <si>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</si>
  <si>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</si>
  <si>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</si>
  <si>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</si>
  <si>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</si>
  <si>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</si>
  <si>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</si>
  <si>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</si>
  <si>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</si>
  <si>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</si>
  <si>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</si>
  <si>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</si>
  <si>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</si>
  <si>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</si>
  <si>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</si>
  <si>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</si>
  <si>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</si>
  <si>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</si>
  <si>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</si>
  <si>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</si>
  <si>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</si>
  <si>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</si>
  <si>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</si>
  <si>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</si>
  <si>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</si>
  <si>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</si>
  <si>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</si>
  <si>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</si>
  <si>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</si>
  <si>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</si>
  <si>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</si>
  <si>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</si>
  <si>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</si>
  <si>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</si>
  <si>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</si>
  <si>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</si>
  <si>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</si>
  <si>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</si>
  <si>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</si>
  <si>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</si>
  <si>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</si>
  <si>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</si>
  <si>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</si>
  <si>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</si>
  <si>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</si>
  <si>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</si>
  <si>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</si>
  <si>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</si>
  <si>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</si>
  <si>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</si>
  <si>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</si>
  <si>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</si>
  <si>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</si>
  <si>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</si>
  <si>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</si>
  <si>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</si>
  <si>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</si>
  <si>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</si>
  <si>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</si>
  <si>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</si>
  <si>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</si>
  <si>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</si>
  <si>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</si>
  <si>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</si>
  <si>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</si>
  <si>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</si>
  <si>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</si>
  <si>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</si>
  <si>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</si>
  <si>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</si>
  <si>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</si>
  <si>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</si>
  <si>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</si>
  <si>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</si>
  <si>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</si>
  <si>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</si>
  <si>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</si>
  <si>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</si>
  <si>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</si>
  <si>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</si>
  <si>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</si>
  <si>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</si>
  <si>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</si>
  <si>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</si>
  <si>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</si>
  <si>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</si>
  <si>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</si>
  <si>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</si>
  <si>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</si>
  <si>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</si>
  <si>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</si>
  <si>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</si>
  <si>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</si>
  <si>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</si>
  <si>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</si>
  <si>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</si>
  <si>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</si>
  <si>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</si>
  <si>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</si>
  <si>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</si>
  <si>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</si>
  <si>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</si>
  <si>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</si>
  <si>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</si>
  <si>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</si>
  <si>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</si>
  <si>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</si>
  <si>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</si>
  <si>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</si>
  <si>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</si>
  <si>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</si>
  <si>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</si>
  <si>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</si>
  <si>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</si>
  <si>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</si>
  <si>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</si>
  <si>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</si>
  <si>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</si>
  <si>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</si>
  <si>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</si>
  <si>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</si>
  <si>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</si>
  <si>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</si>
  <si>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</si>
  <si>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</si>
  <si>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</si>
  <si>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</si>
  <si>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</si>
  <si>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</si>
  <si>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</si>
  <si>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</si>
  <si>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</si>
  <si>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</si>
  <si>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</si>
  <si>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</si>
  <si>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</si>
  <si>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</si>
  <si>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</si>
  <si>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</si>
  <si>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</si>
  <si>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</si>
  <si>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</si>
  <si>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</si>
  <si>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</si>
  <si>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</si>
  <si>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</si>
  <si>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</si>
  <si>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</si>
  <si>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</si>
  <si>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</si>
  <si>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</si>
  <si>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</si>
  <si>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</si>
  <si>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</si>
  <si>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</si>
  <si>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</si>
  <si>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</si>
  <si>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</si>
  <si>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</si>
  <si>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</si>
  <si>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</si>
  <si>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</si>
  <si>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</si>
  <si>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</si>
  <si>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</si>
  <si>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</si>
  <si>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</si>
  <si>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</si>
  <si>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</si>
  <si>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</si>
  <si>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</si>
  <si>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</si>
  <si>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</si>
  <si>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</si>
  <si>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</si>
  <si>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</si>
  <si>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</si>
  <si>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</si>
  <si>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</si>
  <si>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</si>
  <si>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</si>
  <si>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</si>
  <si>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</si>
  <si>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</si>
  <si>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</si>
  <si>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</si>
  <si>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</si>
  <si>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</si>
  <si>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</si>
  <si>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</si>
  <si>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</si>
  <si>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</si>
  <si>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</si>
  <si>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</si>
  <si>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</si>
  <si>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</si>
  <si>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</si>
  <si>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</si>
  <si>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</si>
  <si>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</si>
  <si>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</si>
  <si>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</si>
  <si>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</si>
  <si>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</si>
  <si>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</si>
  <si>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</si>
  <si>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</si>
  <si>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</si>
  <si>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</si>
  <si>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</si>
  <si>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</si>
  <si>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</si>
  <si>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</si>
  <si>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</si>
  <si>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</si>
  <si>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</si>
  <si>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</si>
  <si>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</si>
  <si>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</si>
  <si>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</si>
  <si>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</si>
  <si>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</si>
  <si>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</si>
  <si>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</si>
  <si>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</si>
  <si>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</si>
  <si>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</si>
  <si>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</si>
  <si>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</si>
  <si>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</si>
  <si>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</si>
  <si>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</si>
  <si>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</si>
  <si>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</si>
  <si>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</si>
  <si>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</si>
  <si>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</si>
  <si>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</si>
  <si>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</si>
  <si>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</si>
  <si>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</si>
  <si>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</si>
  <si>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</si>
  <si>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</si>
  <si>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</si>
  <si>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</si>
  <si>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</si>
  <si>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</si>
  <si>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</si>
  <si>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</si>
  <si>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</si>
  <si>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</si>
  <si>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</si>
  <si>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</si>
  <si>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</si>
  <si>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</si>
  <si>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</si>
  <si>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</si>
  <si>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</si>
  <si>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</si>
  <si>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</si>
  <si>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</si>
  <si>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</si>
  <si>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</si>
  <si>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</si>
  <si>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</si>
  <si>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</si>
  <si>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</si>
  <si>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</si>
  <si>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</si>
  <si>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</si>
  <si>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</si>
  <si>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</si>
  <si>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</si>
  <si>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</si>
  <si>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</si>
  <si>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</si>
  <si>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</si>
  <si>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</si>
  <si>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</si>
  <si>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</si>
  <si>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</si>
  <si>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</si>
  <si>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</si>
  <si>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</si>
  <si>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</si>
  <si>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</si>
  <si>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</si>
  <si>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</si>
  <si>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</si>
  <si>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</si>
  <si>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</si>
  <si>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</si>
  <si>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</si>
  <si>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</si>
  <si>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</si>
  <si>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</si>
  <si>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</si>
  <si>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</si>
  <si>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</si>
  <si>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</si>
  <si>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</si>
  <si>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</si>
  <si>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</si>
  <si>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</si>
  <si>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</si>
  <si>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</si>
  <si>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</si>
  <si>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</si>
  <si>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</si>
  <si>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</si>
  <si>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</si>
  <si>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</si>
  <si>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</si>
  <si>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</si>
  <si>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</si>
  <si>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</si>
  <si>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</si>
  <si>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</si>
  <si>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</si>
  <si>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</si>
  <si>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</si>
  <si>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</si>
  <si>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</si>
  <si>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</si>
  <si>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</si>
  <si>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</si>
  <si>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</si>
  <si>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</si>
  <si>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</si>
  <si>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</si>
  <si>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</si>
  <si>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</si>
  <si>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</si>
  <si>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</si>
  <si>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</si>
  <si>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</si>
  <si>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</si>
  <si>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</si>
  <si>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</si>
  <si>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</si>
  <si>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</si>
  <si>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</si>
  <si>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</si>
  <si>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</si>
  <si>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</si>
  <si>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</si>
  <si>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</si>
  <si>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</si>
  <si>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</si>
  <si>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</si>
  <si>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</si>
  <si>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</si>
  <si>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</si>
  <si>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</si>
  <si>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</si>
  <si>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</si>
  <si>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</si>
  <si>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</si>
  <si>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</si>
  <si>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</si>
  <si>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</si>
  <si>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</si>
  <si>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</si>
  <si>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</si>
  <si>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</si>
  <si>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</si>
  <si>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</si>
  <si>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</si>
  <si>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</si>
  <si>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</si>
  <si>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</si>
  <si>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</si>
  <si>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</si>
  <si>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</si>
  <si>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</si>
  <si>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</si>
  <si>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</si>
  <si>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</si>
  <si>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</si>
  <si>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</si>
  <si>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</si>
  <si>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</si>
  <si>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</si>
  <si>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</si>
  <si>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</si>
  <si>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</si>
  <si>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</si>
  <si>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</si>
  <si>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</si>
  <si>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</si>
  <si>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</si>
  <si>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</si>
  <si>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</si>
  <si>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</si>
  <si>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</si>
  <si>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</si>
  <si>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</si>
  <si>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</si>
  <si>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</si>
  <si>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</si>
  <si>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</si>
  <si>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</si>
  <si>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</si>
  <si>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</si>
  <si>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</si>
  <si>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</si>
  <si>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</si>
  <si>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</si>
  <si>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</si>
  <si>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</si>
  <si>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</si>
  <si>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</si>
  <si>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</si>
  <si>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</si>
  <si>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</si>
  <si>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</si>
  <si>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</si>
  <si>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</si>
  <si>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</si>
  <si>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</si>
  <si>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</si>
  <si>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</si>
  <si>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</si>
  <si>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</si>
  <si>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</si>
  <si>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</si>
  <si>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</si>
  <si>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</si>
  <si>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</si>
  <si>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</si>
  <si>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</si>
  <si>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</si>
  <si>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</si>
  <si>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</si>
  <si>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</si>
  <si>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</si>
  <si>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</si>
  <si>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</si>
  <si>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</si>
  <si>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</si>
  <si>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</si>
  <si>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</si>
  <si>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</si>
  <si>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</si>
  <si>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</si>
  <si>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</si>
  <si>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</si>
  <si>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</si>
  <si>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</si>
  <si>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</si>
  <si>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</si>
  <si>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</si>
  <si>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</si>
  <si>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</si>
  <si>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</si>
  <si>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</si>
  <si>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</si>
  <si>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</si>
  <si>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</si>
  <si>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</si>
  <si>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</si>
  <si>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</si>
  <si>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</si>
  <si>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</si>
  <si>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</si>
  <si>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</si>
  <si>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</si>
  <si>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</si>
  <si>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</si>
  <si>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</si>
  <si>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</si>
  <si>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</si>
  <si>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</si>
  <si>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</si>
  <si>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</si>
  <si>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</si>
  <si>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</si>
  <si>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</si>
  <si>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</si>
  <si>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</si>
  <si>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</si>
  <si>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</si>
  <si>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</si>
  <si>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</si>
  <si>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</si>
  <si>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</si>
  <si>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</si>
  <si>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</si>
  <si>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</si>
  <si>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</si>
  <si>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</si>
  <si>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</si>
  <si>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</si>
  <si>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</si>
  <si>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</si>
  <si>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</si>
  <si>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</si>
  <si>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</si>
  <si>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</si>
  <si>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</si>
  <si>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</si>
  <si>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</si>
  <si>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</si>
  <si>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</si>
  <si>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</si>
  <si>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</si>
  <si>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</si>
  <si>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</si>
  <si>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</si>
  <si>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</si>
  <si>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</si>
  <si>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</si>
  <si>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</si>
  <si>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</si>
  <si>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</si>
  <si>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</si>
  <si>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</si>
  <si>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</si>
  <si>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</si>
  <si>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</si>
  <si>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</si>
  <si>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</si>
  <si>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</si>
  <si>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</si>
  <si>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</si>
  <si>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</si>
  <si>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</si>
  <si>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</si>
  <si>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</si>
  <si>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</si>
  <si>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</si>
  <si>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</si>
  <si>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</si>
  <si>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</si>
  <si>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</si>
  <si>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</si>
  <si>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</si>
  <si>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</si>
  <si>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</si>
  <si>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</si>
  <si>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</si>
  <si>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</si>
  <si>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</si>
  <si>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</si>
  <si>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</si>
  <si>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</si>
  <si>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</si>
  <si>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</si>
  <si>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</si>
  <si>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</si>
  <si>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</si>
  <si>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</si>
  <si>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</si>
  <si>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</si>
  <si>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</si>
  <si>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</si>
  <si>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</si>
  <si>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</si>
  <si>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</si>
  <si>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</si>
  <si>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</si>
  <si>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</si>
  <si>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</si>
  <si>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</si>
  <si>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</si>
  <si>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</si>
  <si>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</si>
  <si>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</si>
  <si>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</si>
  <si>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</si>
  <si>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</si>
  <si>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</si>
  <si>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</si>
  <si>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</si>
  <si>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</si>
  <si>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</si>
  <si>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</si>
  <si>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</si>
  <si>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</si>
  <si>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</si>
  <si>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</si>
  <si>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</si>
  <si>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</si>
  <si>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</si>
  <si>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</si>
  <si>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</si>
  <si>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</si>
  <si>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</si>
  <si>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</si>
  <si>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</si>
  <si>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</si>
  <si>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</si>
  <si>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</si>
  <si>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</si>
  <si>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</si>
  <si>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</si>
  <si>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</si>
  <si>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</si>
  <si>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</si>
  <si>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</si>
  <si>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</si>
  <si>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</si>
  <si>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</si>
  <si>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</si>
  <si>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</si>
  <si>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</si>
  <si>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</si>
  <si>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</si>
  <si>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</si>
  <si>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</si>
  <si>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</si>
  <si>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</si>
  <si>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</si>
  <si>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</si>
  <si>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</si>
  <si>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</si>
  <si>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</si>
  <si>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</si>
  <si>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</si>
  <si>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</si>
  <si>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</si>
  <si>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</si>
  <si>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</si>
  <si>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</si>
  <si>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</si>
  <si>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</si>
  <si>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</si>
  <si>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</si>
  <si>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</si>
  <si>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</si>
  <si>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</si>
  <si>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</si>
  <si>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</si>
  <si>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</si>
  <si>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</si>
  <si>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</si>
  <si>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</si>
  <si>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</si>
  <si>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</si>
  <si>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</si>
  <si>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</si>
  <si>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</si>
  <si>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</si>
  <si>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</si>
  <si>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</si>
  <si>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</si>
  <si>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</si>
  <si>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</si>
  <si>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</si>
  <si>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</si>
  <si>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</si>
  <si>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</si>
  <si>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</si>
  <si>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</si>
  <si>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</si>
  <si>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</si>
  <si>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</si>
  <si>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</si>
  <si>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</si>
  <si>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</si>
  <si>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</si>
  <si>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</si>
  <si>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</si>
  <si>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</si>
  <si>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</si>
  <si>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</si>
  <si>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</si>
  <si>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</si>
  <si>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</si>
  <si>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</si>
  <si>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</si>
  <si>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</si>
  <si>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</si>
  <si>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</si>
  <si>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</si>
  <si>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</si>
  <si>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</si>
  <si>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</si>
  <si>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</si>
  <si>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</si>
  <si>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</si>
  <si>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</si>
  <si>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</si>
  <si>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</si>
  <si>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</si>
  <si>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</si>
  <si>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</si>
  <si>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</si>
  <si>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</si>
  <si>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</si>
  <si>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</si>
  <si>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</si>
  <si>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</si>
  <si>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</si>
  <si>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</si>
  <si>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</si>
  <si>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</si>
  <si>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</si>
  <si>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</si>
  <si>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</si>
  <si>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</si>
  <si>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</si>
  <si>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</si>
  <si>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</si>
  <si>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</si>
  <si>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</si>
  <si>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</si>
  <si>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</si>
  <si>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</si>
  <si>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</si>
  <si>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</si>
  <si>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</si>
  <si>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</si>
  <si>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</si>
  <si>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</si>
  <si>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</si>
  <si>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</si>
  <si>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</si>
  <si>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</si>
  <si>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</si>
  <si>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</si>
  <si>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</si>
  <si>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</si>
  <si>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</si>
  <si>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</si>
  <si>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</si>
  <si>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</si>
  <si>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</si>
  <si>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</si>
  <si>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</si>
  <si>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</si>
  <si>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</si>
  <si>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</si>
  <si>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</si>
  <si>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</si>
  <si>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</si>
  <si>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</si>
  <si>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</si>
  <si>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</si>
  <si>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</si>
  <si>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</si>
  <si>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</si>
  <si>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</si>
  <si>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</si>
  <si>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</si>
  <si>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</si>
  <si>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</si>
  <si>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</si>
  <si>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</si>
  <si>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</si>
  <si>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</si>
  <si>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</si>
  <si>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</si>
  <si>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</si>
  <si>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</si>
  <si>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</si>
  <si>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</si>
  <si>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</si>
  <si>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</si>
  <si>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</si>
  <si>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</si>
  <si>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</si>
  <si>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</si>
  <si>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</si>
  <si>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</si>
  <si>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</si>
  <si>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</si>
  <si>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</si>
  <si>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</si>
  <si>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</si>
  <si>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</si>
  <si>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</si>
  <si>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</si>
  <si>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</si>
  <si>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</si>
  <si>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</si>
  <si>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</si>
  <si>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</si>
  <si>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</si>
  <si>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</si>
  <si>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</si>
  <si>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</si>
  <si>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</si>
  <si>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</si>
  <si>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</si>
  <si>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</si>
  <si>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</si>
  <si>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</si>
  <si>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</si>
  <si>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</si>
  <si>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</si>
  <si>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</si>
  <si>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</si>
  <si>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</si>
  <si>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</si>
  <si>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</si>
  <si>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</si>
  <si>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</si>
  <si>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</si>
  <si>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</si>
  <si>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</si>
  <si>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</si>
  <si>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</si>
  <si>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</si>
  <si>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</si>
  <si>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</si>
  <si>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</si>
  <si>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</si>
  <si>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</si>
  <si>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</si>
  <si>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</si>
  <si>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</si>
  <si>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</si>
  <si>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</si>
  <si>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</si>
  <si>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</si>
  <si>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</si>
  <si>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</si>
  <si>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</si>
  <si>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</si>
  <si>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</si>
  <si>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</si>
  <si>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</si>
  <si>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</si>
  <si>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</si>
  <si>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</si>
  <si>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</si>
  <si>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</si>
  <si>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</si>
  <si>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</si>
  <si>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</si>
  <si>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</si>
  <si>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</si>
  <si>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</si>
  <si>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</si>
  <si>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</si>
  <si>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</si>
  <si>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</si>
  <si>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</si>
  <si>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</si>
  <si>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</si>
  <si>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</si>
  <si>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</si>
  <si>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</si>
  <si>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</si>
  <si>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</si>
  <si>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</si>
  <si>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</si>
  <si>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</si>
  <si>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</si>
  <si>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</si>
  <si>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</si>
  <si>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</si>
  <si>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</si>
  <si>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</si>
  <si>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</si>
  <si>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</si>
  <si>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</si>
  <si>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</si>
  <si>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</si>
  <si>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</si>
  <si>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</si>
  <si>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</si>
  <si>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</si>
  <si>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</si>
  <si>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</si>
  <si>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</si>
  <si>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</si>
  <si>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</si>
  <si>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</si>
  <si>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</si>
  <si>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</si>
  <si>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</si>
  <si>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</si>
  <si>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</si>
  <si>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</si>
  <si>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</si>
  <si>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</si>
  <si>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</si>
  <si>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</si>
  <si>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</si>
  <si>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</si>
  <si>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</si>
  <si>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</si>
  <si>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</si>
  <si>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</si>
  <si>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</si>
  <si>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</si>
  <si>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</si>
  <si>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</si>
  <si>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</si>
  <si>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</si>
  <si>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</si>
  <si>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</si>
  <si>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</si>
  <si>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</si>
  <si>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</si>
  <si>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</si>
  <si>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</si>
  <si>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</si>
  <si>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</si>
  <si>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</si>
  <si>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</si>
  <si>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</si>
  <si>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</si>
  <si>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</si>
  <si>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</si>
  <si>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</si>
  <si>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</si>
  <si>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</si>
  <si>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</si>
  <si>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</si>
  <si>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</si>
  <si>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</si>
  <si>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</si>
  <si>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</si>
  <si>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</si>
  <si>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</si>
  <si>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</si>
  <si>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</si>
  <si>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</si>
  <si>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</si>
  <si>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</si>
  <si>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</si>
  <si>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</si>
  <si>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</si>
  <si>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</si>
  <si>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</si>
  <si>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</si>
  <si>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</si>
  <si>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</si>
  <si>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</si>
  <si>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</si>
  <si>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</si>
  <si>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</si>
  <si>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</si>
  <si>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</si>
  <si>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</si>
  <si>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</si>
  <si>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</si>
  <si>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</si>
  <si>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</si>
  <si>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</si>
  <si>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</si>
  <si>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</si>
  <si>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</si>
  <si>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</si>
  <si>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</si>
  <si>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</si>
  <si>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</si>
  <si>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</si>
  <si>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</si>
  <si>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</si>
  <si>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</si>
  <si>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</si>
  <si>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</si>
  <si>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</si>
  <si>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</si>
  <si>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</si>
  <si>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</si>
  <si>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</si>
  <si>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</si>
  <si>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</si>
  <si>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</si>
  <si>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</si>
  <si>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</si>
  <si>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</si>
  <si>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</si>
  <si>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</si>
  <si>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</si>
  <si>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</si>
  <si>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</si>
  <si>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</si>
  <si>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</si>
  <si>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</si>
  <si>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</si>
  <si>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</si>
  <si>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</si>
  <si>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</si>
  <si>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</si>
  <si>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</si>
  <si>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</si>
  <si>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</si>
  <si>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</si>
  <si>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</si>
  <si>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</si>
  <si>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</si>
  <si>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</si>
  <si>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</si>
  <si>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</si>
  <si>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</si>
  <si>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</si>
  <si>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</si>
  <si>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</si>
  <si>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</si>
  <si>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</si>
  <si>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</si>
  <si>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</si>
  <si>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</si>
  <si>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</si>
  <si>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</si>
  <si>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</si>
  <si>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</si>
  <si>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</si>
  <si>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</si>
  <si>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</si>
  <si>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</si>
  <si>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</si>
  <si>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</si>
  <si>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</si>
  <si>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</si>
  <si>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</si>
  <si>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</si>
  <si>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</si>
  <si>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</si>
  <si>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</si>
  <si>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</si>
  <si>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</si>
  <si>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</si>
  <si>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</si>
  <si>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</si>
  <si>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</si>
  <si>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</si>
  <si>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</si>
  <si>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</si>
  <si>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</si>
  <si>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</si>
  <si>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</si>
  <si>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</si>
  <si>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</si>
  <si>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</si>
  <si>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</si>
  <si>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</si>
  <si>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</si>
  <si>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</si>
  <si>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</si>
  <si>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</si>
  <si>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</si>
  <si>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</si>
  <si>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</si>
  <si>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</si>
  <si>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</si>
  <si>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</si>
  <si>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</si>
  <si>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</si>
  <si>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</si>
  <si>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</si>
  <si>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</si>
  <si>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</si>
  <si>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</si>
  <si>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</si>
  <si>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</si>
  <si>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</si>
  <si>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</si>
  <si>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</si>
  <si>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</si>
  <si>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</si>
  <si>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</si>
  <si>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</si>
  <si>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</si>
  <si>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</si>
  <si>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</si>
  <si>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</si>
  <si>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</si>
  <si>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</si>
  <si>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</si>
  <si>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</si>
  <si>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</si>
  <si>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</si>
  <si>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</si>
  <si>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</si>
  <si>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</si>
  <si>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</si>
  <si>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</si>
  <si>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</si>
  <si>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</si>
  <si>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</si>
  <si>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</si>
  <si>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</si>
  <si>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</si>
  <si>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</si>
  <si>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</si>
  <si>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</si>
  <si>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</si>
  <si>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</si>
  <si>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</si>
  <si>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</si>
  <si>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</si>
  <si>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</si>
  <si>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</si>
  <si>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</si>
  <si>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</si>
  <si>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</si>
  <si>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</si>
  <si>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</si>
  <si>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</si>
  <si>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</si>
  <si>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</si>
  <si>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</si>
  <si>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</si>
  <si>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</si>
  <si>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</si>
  <si>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</si>
  <si>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</si>
  <si>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</si>
  <si>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</si>
  <si>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</si>
  <si>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</si>
  <si>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</si>
  <si>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</si>
  <si>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</si>
  <si>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</si>
  <si>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</si>
  <si>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</si>
  <si>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</si>
  <si>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</si>
  <si>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</si>
  <si>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</si>
  <si>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</si>
  <si>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</si>
  <si>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</si>
  <si>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</si>
  <si>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</si>
  <si>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</si>
  <si>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</si>
  <si>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</si>
  <si>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</si>
  <si>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</si>
  <si>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</si>
  <si>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</si>
  <si>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</si>
  <si>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</si>
  <si>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</si>
  <si>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</si>
  <si>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</si>
  <si>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</si>
  <si>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</si>
  <si>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</si>
  <si>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</si>
  <si>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</si>
  <si>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</si>
  <si>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</si>
  <si>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</si>
  <si>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</si>
  <si>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</si>
  <si>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</si>
  <si>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</si>
  <si>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</si>
  <si>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</si>
  <si>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</si>
  <si>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</si>
  <si>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</si>
  <si>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</si>
  <si>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</si>
  <si>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</si>
  <si>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</si>
  <si>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</si>
  <si>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</si>
  <si>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</si>
  <si>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</si>
  <si>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</si>
  <si>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</si>
  <si>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</si>
  <si>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</si>
  <si>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</si>
  <si>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</si>
  <si>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</si>
  <si>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</si>
  <si>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</si>
  <si>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</si>
  <si>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</si>
  <si>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</si>
  <si>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</si>
  <si>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</si>
  <si>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</si>
  <si>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</si>
  <si>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</si>
  <si>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</si>
  <si>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</si>
  <si>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</si>
  <si>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</si>
  <si>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</si>
  <si>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</si>
  <si>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</si>
  <si>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</si>
  <si>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</si>
  <si>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</si>
  <si>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</si>
  <si>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</si>
  <si>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</si>
  <si>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</si>
  <si>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</si>
  <si>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</si>
  <si>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</si>
  <si>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</si>
  <si>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</si>
  <si>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</si>
  <si>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</si>
  <si>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</si>
  <si>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</si>
  <si>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</si>
  <si>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</si>
  <si>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</si>
  <si>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</si>
  <si>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</si>
  <si>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</si>
  <si>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</si>
  <si>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</si>
  <si>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</si>
  <si>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</si>
  <si>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</si>
  <si>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</si>
  <si>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</si>
  <si>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</si>
  <si>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</si>
  <si>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</si>
  <si>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</si>
  <si>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</si>
  <si>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</si>
  <si>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</si>
  <si>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</si>
  <si>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</si>
  <si>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</si>
  <si>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</si>
  <si>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</si>
  <si>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</si>
  <si>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</si>
  <si>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</si>
  <si>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</si>
  <si>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</si>
  <si>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</si>
  <si>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</si>
  <si>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</si>
  <si>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</si>
  <si>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</si>
  <si>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</si>
  <si>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</si>
  <si>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</si>
  <si>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</si>
  <si>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</si>
  <si>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</si>
  <si>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</si>
  <si>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</si>
  <si>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</si>
  <si>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</si>
  <si>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</si>
  <si>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</si>
  <si>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</si>
  <si>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</si>
  <si>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</si>
  <si>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</si>
  <si>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</si>
  <si>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</si>
  <si>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</si>
  <si>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</si>
  <si>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</si>
  <si>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</si>
  <si>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</si>
  <si>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</si>
  <si>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</si>
  <si>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</si>
  <si>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</si>
  <si>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</si>
  <si>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</si>
  <si>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</si>
  <si>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</si>
  <si>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</si>
  <si>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</si>
  <si>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</si>
  <si>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</si>
  <si>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</si>
  <si>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</si>
  <si>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</si>
  <si>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</si>
  <si>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</si>
  <si>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</si>
  <si>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</si>
  <si>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</si>
  <si>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</si>
  <si>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</si>
  <si>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</si>
  <si>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</si>
  <si>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</si>
  <si>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</si>
  <si>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</si>
  <si>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</si>
  <si>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</si>
  <si>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</si>
  <si>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</si>
  <si>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</si>
  <si>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</si>
  <si>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</si>
  <si>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</si>
  <si>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</si>
  <si>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</si>
  <si>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</si>
  <si>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</si>
  <si>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</si>
  <si>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</si>
  <si>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</si>
  <si>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</si>
  <si>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</si>
  <si>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</si>
  <si>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</si>
  <si>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</si>
  <si>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</si>
  <si>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</si>
  <si>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</si>
  <si>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</si>
  <si>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</si>
  <si>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</si>
  <si>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</si>
  <si>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</si>
  <si>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</si>
  <si>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</si>
  <si>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</si>
  <si>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</si>
  <si>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</si>
  <si>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</si>
  <si>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</si>
  <si>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</si>
  <si>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</si>
  <si>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</si>
  <si>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</si>
  <si>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</si>
  <si>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</si>
  <si>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</si>
  <si>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</si>
  <si>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</si>
  <si>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</si>
  <si>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</si>
  <si>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</si>
  <si>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</si>
  <si>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</si>
  <si>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</si>
  <si>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</si>
  <si>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</si>
  <si>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</si>
  <si>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</si>
  <si>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</si>
  <si>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</si>
  <si>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</si>
  <si>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</si>
  <si>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</si>
  <si>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</si>
  <si>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</si>
  <si>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</si>
  <si>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</si>
  <si>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</si>
  <si>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</si>
  <si>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</si>
  <si>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</si>
  <si>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</si>
  <si>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</si>
  <si>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</si>
  <si>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</si>
  <si>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</si>
  <si>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</si>
  <si>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</si>
  <si>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</si>
  <si>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</si>
  <si>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</si>
  <si>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</si>
  <si>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</si>
  <si>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</si>
  <si>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</si>
  <si>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</si>
  <si>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</si>
  <si>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</si>
  <si>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</si>
  <si>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</si>
  <si>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</si>
  <si>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</si>
  <si>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</si>
  <si>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</si>
  <si>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</si>
  <si>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</si>
  <si>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</si>
  <si>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</si>
  <si>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</si>
  <si>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</si>
  <si>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</si>
  <si>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</si>
  <si>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</si>
  <si>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</si>
  <si>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</si>
  <si>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</si>
  <si>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</si>
  <si>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</si>
  <si>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</si>
  <si>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</si>
  <si>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</si>
  <si>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</si>
  <si>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</si>
  <si>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</si>
  <si>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</si>
  <si>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</si>
  <si>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</si>
  <si>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</si>
  <si>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</si>
  <si>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</si>
  <si>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</si>
  <si>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</si>
  <si>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</si>
  <si>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</si>
  <si>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</si>
  <si>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</si>
  <si>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</si>
  <si>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</si>
  <si>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</si>
  <si>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</si>
  <si>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</si>
  <si>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</si>
  <si>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</si>
  <si>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</si>
  <si>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</si>
  <si>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</si>
  <si>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</si>
  <si>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</si>
  <si>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</si>
  <si>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</si>
  <si>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</si>
  <si>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</si>
  <si>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</si>
  <si>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</si>
  <si>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</si>
  <si>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</si>
  <si>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</si>
  <si>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</si>
  <si>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</si>
  <si>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</si>
  <si>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</si>
  <si>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</si>
  <si>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</si>
  <si>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</si>
  <si>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</si>
  <si>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</si>
  <si>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</si>
  <si>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</si>
  <si>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</si>
  <si>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</si>
  <si>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</si>
  <si>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</si>
  <si>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</si>
  <si>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</si>
  <si>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</si>
  <si>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</si>
  <si>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</si>
  <si>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</si>
  <si>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</si>
  <si>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</si>
  <si>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</si>
  <si>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</si>
  <si>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</si>
  <si>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</si>
  <si>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</si>
  <si>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</si>
  <si>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</si>
  <si>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</si>
  <si>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</si>
  <si>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</si>
  <si>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</si>
  <si>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</si>
  <si>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</si>
  <si>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</si>
  <si>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</si>
  <si>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</si>
  <si>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</si>
  <si>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</si>
  <si>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</si>
  <si>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</si>
  <si>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</si>
  <si>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</si>
  <si>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</si>
  <si>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</si>
  <si>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</si>
  <si>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</si>
  <si>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</si>
  <si>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</si>
  <si>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</si>
  <si>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</si>
  <si>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</si>
  <si>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</si>
  <si>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</si>
  <si>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</si>
  <si>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</si>
  <si>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</si>
  <si>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</si>
  <si>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</si>
  <si>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</si>
  <si>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</si>
  <si>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</si>
  <si>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</si>
  <si>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</si>
  <si>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</si>
  <si>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</si>
  <si>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</si>
  <si>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</si>
  <si>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</si>
  <si>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</si>
  <si>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</si>
  <si>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</si>
  <si>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</si>
  <si>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</si>
  <si>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</si>
  <si>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</si>
  <si>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</si>
  <si>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</si>
  <si>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</si>
  <si>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</si>
  <si>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</si>
  <si>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</si>
  <si>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</si>
  <si>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</si>
  <si>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</si>
  <si>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</si>
  <si>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</si>
  <si>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</si>
  <si>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</si>
  <si>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</si>
  <si>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</si>
  <si>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</si>
  <si>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</si>
  <si>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</si>
  <si>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</si>
  <si>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</si>
  <si>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</si>
  <si>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</si>
  <si>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</si>
  <si>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</si>
  <si>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</si>
  <si>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</si>
  <si>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</si>
  <si>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</si>
  <si>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</si>
  <si>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</si>
  <si>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</si>
  <si>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</si>
  <si>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</si>
  <si>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</si>
  <si>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</si>
  <si>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</si>
  <si>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</si>
  <si>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</si>
  <si>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</si>
  <si>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</si>
  <si>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</si>
  <si>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</si>
  <si>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</si>
  <si>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</si>
  <si>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</si>
  <si>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</si>
  <si>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</si>
  <si>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</si>
  <si>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</si>
  <si>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</si>
  <si>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</si>
  <si>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</si>
  <si>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</si>
  <si>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</si>
  <si>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</si>
  <si>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</si>
  <si>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</si>
  <si>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</si>
  <si>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</si>
  <si>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</si>
  <si>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</si>
  <si>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</si>
  <si>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</si>
  <si>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</si>
  <si>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</si>
  <si>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</si>
  <si>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</si>
  <si>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</si>
  <si>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</si>
  <si>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</si>
  <si>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</si>
  <si>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</si>
  <si>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</si>
  <si>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</si>
  <si>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</si>
  <si>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</si>
  <si>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</si>
  <si>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</si>
  <si>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</si>
  <si>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</si>
  <si>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</si>
  <si>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</si>
  <si>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</si>
  <si>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</si>
  <si>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</si>
  <si>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</si>
  <si>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</si>
  <si>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</si>
  <si>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</si>
  <si>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</si>
  <si>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</si>
  <si>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</si>
  <si>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</si>
  <si>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</si>
  <si>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</si>
  <si>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</si>
  <si>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</si>
  <si>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</si>
  <si>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</si>
  <si>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</si>
  <si>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</si>
  <si>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</si>
  <si>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</si>
  <si>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</si>
  <si>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</si>
  <si>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</si>
  <si>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</si>
  <si>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</si>
  <si>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</si>
  <si>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</si>
  <si>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</si>
  <si>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</si>
  <si>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</si>
  <si>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</si>
  <si>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</si>
  <si>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</si>
  <si>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</si>
  <si>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</si>
  <si>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</si>
  <si>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</si>
  <si>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</si>
  <si>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</si>
  <si>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</si>
  <si>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</si>
  <si>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</si>
  <si>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</si>
  <si>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</si>
  <si>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</si>
  <si>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</si>
  <si>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</si>
  <si>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</si>
  <si>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</si>
  <si>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</si>
  <si>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</si>
  <si>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</si>
  <si>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</si>
  <si>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</si>
  <si>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</si>
  <si>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</si>
  <si>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</si>
  <si>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</si>
  <si>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</si>
  <si>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</si>
  <si>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</si>
  <si>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</si>
  <si>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</si>
  <si>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</si>
  <si>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</si>
  <si>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</si>
  <si>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</si>
  <si>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</si>
  <si>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</si>
  <si>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</si>
  <si>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</si>
  <si>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</si>
  <si>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</si>
  <si>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</si>
  <si>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</si>
  <si>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</si>
  <si>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</si>
  <si>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</si>
  <si>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</si>
  <si>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</si>
  <si>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</si>
  <si>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</si>
  <si>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</si>
  <si>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</si>
  <si>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</si>
  <si>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</si>
  <si>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</si>
  <si>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</si>
  <si>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</si>
  <si>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</si>
  <si>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</si>
  <si>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</si>
  <si>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</si>
  <si>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</si>
  <si>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</si>
  <si>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</si>
  <si>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</si>
  <si>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</si>
  <si>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</si>
  <si>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</si>
  <si>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</si>
  <si>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</si>
  <si>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</si>
  <si>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</si>
  <si>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</si>
  <si>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</si>
  <si>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</si>
  <si>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</si>
  <si>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</si>
  <si>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</si>
  <si>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</si>
  <si>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</si>
  <si>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</si>
  <si>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</si>
  <si>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</si>
  <si>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</si>
  <si>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</si>
  <si>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</si>
  <si>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</si>
  <si>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</si>
  <si>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</si>
  <si>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</si>
  <si>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</si>
  <si>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</si>
  <si>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</si>
  <si>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</si>
  <si>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</si>
  <si>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</si>
  <si>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</si>
  <si>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</si>
  <si>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</si>
  <si>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</si>
  <si>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</si>
  <si>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</si>
  <si>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</si>
  <si>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</si>
  <si>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</si>
  <si>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</si>
  <si>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</si>
  <si>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</si>
  <si>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</si>
  <si>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</si>
  <si>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</si>
  <si>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</si>
  <si>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</si>
  <si>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</si>
  <si>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</si>
  <si>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</si>
  <si>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</si>
  <si>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</si>
  <si>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</si>
  <si>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</si>
  <si>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</si>
  <si>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</si>
  <si>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</si>
  <si>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</si>
  <si>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</si>
  <si>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</si>
  <si>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</si>
  <si>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</si>
  <si>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</si>
  <si>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</si>
  <si>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</si>
  <si>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</si>
  <si>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</si>
  <si>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</si>
  <si>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</si>
  <si>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</si>
  <si>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</si>
  <si>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</si>
  <si>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</si>
  <si>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</si>
  <si>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</si>
  <si>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</si>
  <si>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</si>
  <si>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</si>
  <si>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</si>
  <si>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</si>
  <si>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</si>
  <si>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</si>
  <si>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</si>
  <si>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</si>
  <si>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</si>
  <si>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</si>
  <si>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</si>
  <si>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</si>
  <si>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</si>
  <si>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</si>
  <si>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</si>
  <si>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</si>
  <si>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</si>
  <si>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</si>
  <si>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</si>
  <si>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</si>
  <si>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</si>
  <si>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</si>
  <si>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</si>
  <si>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</si>
  <si>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</si>
  <si>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</si>
  <si>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</si>
  <si>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</si>
  <si>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</si>
  <si>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</si>
  <si>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</si>
  <si>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</si>
  <si>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</si>
  <si>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</si>
  <si>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</si>
  <si>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</si>
  <si>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</si>
  <si>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</si>
  <si>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</si>
  <si>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</si>
  <si>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</si>
  <si>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</si>
  <si>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</si>
  <si>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</si>
  <si>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</si>
  <si>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</si>
  <si>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</si>
  <si>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</si>
  <si>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</si>
  <si>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</si>
  <si>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</si>
  <si>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</si>
  <si>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</si>
  <si>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</si>
  <si>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</si>
  <si>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</si>
  <si>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</si>
  <si>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</si>
  <si>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</si>
  <si>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</si>
  <si>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</si>
  <si>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</si>
  <si>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</si>
  <si>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</si>
  <si>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</si>
  <si>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</si>
  <si>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</si>
  <si>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</si>
  <si>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</si>
  <si>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</si>
  <si>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</si>
  <si>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</si>
  <si>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</si>
  <si>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</si>
  <si>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</si>
  <si>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</si>
  <si>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</si>
  <si>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</si>
  <si>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</si>
  <si>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</si>
  <si>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</si>
  <si>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</si>
  <si>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</si>
  <si>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</si>
  <si>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</si>
  <si>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</si>
  <si>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</si>
  <si>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</si>
  <si>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</si>
  <si>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</si>
  <si>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</si>
  <si>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</si>
  <si>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</si>
  <si>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</si>
  <si>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</si>
  <si>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</si>
  <si>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</si>
  <si>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</si>
  <si>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</si>
  <si>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</si>
  <si>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</si>
  <si>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</si>
  <si>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</si>
  <si>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</si>
  <si>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</si>
  <si>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</si>
  <si>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</si>
  <si>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</si>
  <si>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</si>
  <si>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</si>
  <si>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</si>
  <si>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</si>
  <si>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</si>
  <si>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</si>
  <si>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</si>
  <si>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</si>
  <si>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</si>
  <si>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</si>
  <si>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</si>
  <si>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</si>
  <si>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</si>
  <si>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</si>
  <si>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</si>
  <si>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</si>
  <si>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</si>
  <si>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</si>
  <si>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</si>
  <si>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</si>
  <si>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</si>
  <si>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</si>
  <si>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</si>
  <si>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</si>
  <si>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</si>
  <si>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</si>
  <si>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</si>
  <si>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</si>
  <si>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</si>
  <si>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</si>
  <si>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</si>
  <si>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</si>
  <si>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</si>
  <si>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</si>
  <si>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</si>
  <si>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</si>
  <si>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</si>
  <si>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</si>
  <si>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</si>
  <si>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</si>
  <si>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</si>
  <si>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</si>
  <si>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</si>
  <si>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</si>
  <si>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</si>
  <si>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</si>
  <si>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</si>
  <si>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</si>
  <si>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</si>
  <si>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</si>
  <si>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</si>
  <si>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</si>
  <si>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</si>
  <si>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</si>
  <si>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</si>
  <si>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</si>
  <si>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</si>
  <si>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</si>
  <si>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</si>
  <si>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</si>
  <si>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</si>
  <si>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</si>
  <si>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</si>
  <si>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</si>
  <si>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</si>
  <si>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</si>
  <si>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</si>
  <si>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</si>
  <si>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</si>
  <si>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</si>
  <si>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</si>
  <si>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</si>
  <si>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</si>
  <si>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</si>
  <si>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</si>
  <si>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</si>
  <si>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</si>
  <si>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</si>
  <si>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</si>
  <si>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</si>
  <si>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</si>
  <si>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</si>
  <si>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</si>
  <si>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</si>
  <si>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</si>
  <si>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</si>
  <si>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</si>
  <si>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</si>
  <si>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</si>
  <si>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</si>
  <si>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</si>
  <si>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</si>
  <si>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</si>
  <si>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</si>
  <si>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</si>
  <si>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</si>
  <si>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</si>
  <si>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</si>
  <si>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</si>
  <si>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</si>
  <si>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</si>
  <si>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</si>
  <si>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</si>
  <si>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</si>
  <si>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</si>
  <si>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</si>
  <si>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</si>
  <si>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</si>
  <si>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</si>
  <si>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</si>
  <si>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</si>
  <si>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</si>
  <si>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</si>
  <si>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</si>
  <si>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</si>
  <si>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</si>
  <si>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</si>
  <si>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</si>
  <si>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</si>
  <si>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</si>
  <si>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</si>
  <si>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</si>
  <si>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</si>
  <si>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</si>
  <si>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</si>
  <si>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</si>
  <si>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</si>
  <si>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</si>
  <si>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</si>
  <si>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</si>
  <si>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</si>
  <si>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</si>
  <si>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</si>
  <si>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</si>
  <si>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</si>
  <si>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</si>
  <si>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</si>
  <si>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</si>
  <si>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</si>
  <si>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</si>
  <si>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</si>
  <si>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</si>
  <si>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</si>
  <si>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</si>
  <si>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</si>
  <si>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</si>
  <si>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</si>
  <si>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</si>
  <si>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</si>
  <si>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</si>
  <si>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</si>
  <si>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</si>
  <si>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</si>
  <si>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</si>
  <si>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</si>
  <si>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</si>
  <si>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</si>
  <si>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</si>
  <si>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</si>
  <si>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</si>
  <si>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</si>
  <si>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</si>
  <si>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</si>
  <si>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</si>
  <si>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</si>
  <si>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</si>
  <si>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</si>
  <si>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</si>
  <si>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</si>
  <si>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</si>
  <si>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</si>
  <si>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</si>
  <si>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</si>
  <si>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</si>
  <si>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</si>
  <si>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</si>
  <si>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</si>
  <si>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</si>
  <si>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</si>
  <si>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</si>
  <si>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</si>
  <si>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</si>
  <si>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</si>
  <si>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</si>
  <si>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</si>
  <si>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</si>
  <si>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</si>
  <si>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</si>
  <si>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</si>
  <si>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</si>
  <si>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</si>
  <si>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</si>
  <si>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</si>
  <si>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</si>
  <si>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</si>
  <si>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</si>
  <si>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</si>
  <si>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</si>
  <si>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</si>
  <si>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</si>
  <si>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</si>
  <si>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</si>
  <si>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</si>
  <si>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</si>
  <si>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</si>
  <si>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</si>
  <si>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</si>
  <si>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</si>
  <si>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</si>
  <si>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</si>
  <si>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</si>
  <si>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</si>
  <si>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</si>
  <si>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</si>
  <si>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</si>
  <si>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</si>
  <si>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</si>
  <si>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</si>
  <si>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</si>
  <si>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</si>
  <si>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</si>
  <si>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</si>
  <si>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</si>
  <si>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</si>
  <si>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</si>
  <si>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</si>
  <si>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</si>
  <si>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</si>
  <si>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</si>
  <si>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</si>
  <si>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</si>
  <si>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</si>
  <si>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</si>
  <si>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</si>
  <si>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</si>
  <si>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</si>
  <si>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</si>
  <si>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</si>
  <si>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</si>
  <si>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</si>
  <si>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</si>
  <si>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</si>
  <si>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</si>
  <si>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</si>
  <si>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</si>
  <si>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</si>
  <si>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</si>
  <si>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</si>
  <si>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</si>
  <si>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</si>
  <si>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</si>
  <si>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</si>
  <si>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</si>
  <si>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</si>
  <si>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</si>
  <si>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</si>
  <si>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</si>
  <si>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</si>
  <si>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</si>
  <si>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</si>
  <si>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</si>
  <si>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</si>
  <si>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</si>
  <si>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</si>
  <si>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</si>
  <si>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</si>
  <si>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</si>
  <si>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</si>
  <si>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</si>
  <si>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</si>
  <si>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</si>
  <si>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</si>
  <si>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</si>
  <si>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</si>
  <si>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</si>
  <si>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</si>
  <si>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</si>
  <si>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</si>
  <si>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</si>
  <si>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</si>
  <si>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</si>
  <si>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</si>
  <si>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</si>
  <si>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</si>
  <si>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</si>
  <si>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</si>
  <si>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</si>
  <si>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</si>
  <si>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</si>
  <si>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</si>
  <si>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</si>
  <si>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</si>
  <si>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</si>
  <si>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</si>
  <si>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</si>
  <si>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</si>
  <si>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</si>
  <si>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</si>
  <si>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</si>
  <si>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</si>
  <si>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</si>
  <si>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</si>
  <si>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</si>
  <si>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</si>
  <si>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</si>
  <si>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</si>
  <si>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</si>
  <si>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</si>
  <si>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</si>
  <si>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</si>
  <si>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</si>
  <si>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</si>
  <si>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</si>
  <si>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</si>
  <si>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</si>
  <si>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</si>
  <si>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</si>
  <si>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</si>
  <si>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</si>
  <si>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</si>
  <si>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</si>
  <si>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</si>
  <si>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</si>
  <si>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</si>
  <si>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</si>
  <si>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</si>
  <si>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</si>
  <si>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</si>
  <si>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</si>
  <si>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</si>
  <si>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</si>
  <si>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</si>
  <si>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</si>
  <si>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</si>
  <si>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</si>
  <si>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</si>
  <si>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</si>
  <si>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</si>
  <si>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</si>
  <si>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</si>
  <si>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</si>
  <si>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</si>
  <si>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</si>
  <si>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</si>
  <si>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</si>
  <si>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</si>
  <si>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</si>
  <si>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</si>
  <si>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</si>
  <si>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</si>
  <si>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</si>
  <si>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</si>
  <si>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</si>
  <si>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</si>
  <si>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</si>
  <si>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</si>
  <si>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</si>
  <si>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</si>
  <si>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</si>
  <si>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</si>
  <si>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</si>
  <si>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</si>
  <si>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</si>
  <si>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</si>
  <si>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</si>
  <si>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</si>
  <si>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</si>
  <si>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</si>
  <si>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</si>
  <si>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</si>
  <si>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</si>
  <si>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</si>
  <si>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</si>
  <si>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</si>
  <si>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</si>
  <si>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</si>
  <si>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</si>
  <si>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</si>
  <si>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</si>
  <si>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</si>
  <si>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</si>
  <si>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</si>
  <si>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</si>
  <si>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</si>
  <si>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</si>
  <si>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</si>
  <si>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</si>
  <si>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</si>
  <si>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</si>
  <si>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</si>
  <si>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</si>
  <si>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</si>
  <si>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</si>
  <si>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</si>
  <si>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</si>
  <si>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</si>
  <si>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</si>
  <si>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</si>
  <si>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</si>
  <si>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</si>
  <si>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</si>
  <si>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</si>
  <si>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</si>
  <si>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</si>
  <si>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</si>
  <si>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</si>
  <si>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</si>
  <si>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</si>
  <si>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</si>
  <si>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</si>
  <si>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</si>
  <si>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</si>
  <si>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</si>
  <si>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</si>
  <si>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</si>
  <si>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</si>
  <si>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</si>
  <si>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</si>
  <si>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</si>
  <si>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</si>
  <si>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</si>
  <si>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</si>
  <si>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</si>
  <si>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</si>
  <si>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</si>
  <si>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</si>
  <si>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</si>
  <si>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</si>
  <si>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</si>
  <si>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</si>
  <si>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</si>
  <si>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</si>
  <si>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</si>
  <si>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</si>
  <si>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</si>
  <si>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</si>
  <si>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</si>
  <si>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</si>
  <si>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</si>
  <si>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</si>
  <si>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</si>
  <si>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</si>
  <si>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</si>
  <si>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</si>
  <si>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</si>
  <si>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</si>
  <si>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</si>
  <si>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</si>
  <si>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</si>
  <si>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</si>
  <si>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</si>
  <si>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</si>
  <si>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</si>
  <si>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</si>
  <si>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</si>
  <si>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</si>
  <si>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</si>
  <si>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</si>
  <si>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</si>
  <si>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</si>
  <si>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</si>
  <si>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</si>
  <si>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</si>
  <si>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</si>
  <si>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</si>
  <si>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</si>
  <si>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</si>
  <si>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</si>
  <si>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</si>
  <si>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</si>
  <si>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</si>
  <si>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</si>
  <si>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</si>
  <si>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</si>
  <si>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</si>
  <si>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</si>
  <si>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</si>
  <si>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</si>
  <si>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</si>
  <si>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</si>
  <si>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</si>
  <si>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</si>
  <si>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</si>
  <si>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</si>
  <si>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</si>
  <si>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</si>
  <si>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</si>
  <si>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</si>
  <si>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</si>
  <si>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</si>
  <si>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</si>
  <si>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</si>
  <si>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</si>
  <si>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</si>
  <si>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</si>
  <si>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</si>
  <si>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</si>
  <si>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</si>
  <si>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</si>
  <si>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</si>
  <si>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</si>
  <si>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</si>
  <si>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</si>
  <si>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</si>
  <si>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</si>
  <si>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</si>
  <si>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</si>
  <si>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</si>
  <si>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</si>
  <si>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</si>
  <si>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</si>
  <si>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</si>
  <si>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</si>
  <si>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</si>
  <si>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</si>
  <si>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</si>
  <si>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</si>
  <si>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</si>
  <si>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</si>
  <si>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</si>
  <si>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</si>
  <si>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</si>
  <si>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</si>
  <si>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</si>
  <si>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</si>
  <si>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</si>
  <si>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</si>
  <si>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</si>
  <si>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</si>
  <si>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</si>
  <si>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</si>
  <si>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</si>
  <si>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</si>
  <si>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</si>
  <si>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</si>
  <si>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</si>
  <si>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</si>
  <si>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</si>
  <si>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</si>
  <si>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</si>
  <si>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</si>
  <si>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</si>
  <si>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</si>
  <si>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</si>
  <si>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</si>
  <si>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</si>
  <si>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</si>
  <si>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</si>
  <si>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</si>
  <si>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</si>
  <si>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</si>
  <si>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</si>
  <si>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</si>
  <si>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</si>
  <si>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</si>
  <si>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</si>
  <si>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</si>
  <si>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</si>
  <si>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</si>
  <si>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</si>
  <si>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</si>
  <si>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</si>
  <si>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</si>
  <si>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</si>
  <si>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</si>
  <si>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</si>
  <si>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</si>
  <si>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</si>
  <si>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</si>
  <si>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</si>
  <si>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</si>
  <si>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</si>
  <si>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</si>
  <si>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</si>
  <si>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</si>
  <si>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</si>
  <si>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</si>
  <si>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</si>
  <si>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</si>
  <si>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</si>
  <si>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</si>
  <si>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</si>
  <si>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</si>
  <si>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</si>
  <si>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</si>
  <si>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</si>
  <si>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</si>
  <si>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</si>
  <si>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</si>
  <si>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</si>
  <si>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</si>
  <si>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</si>
  <si>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</si>
  <si>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</si>
  <si>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</si>
  <si>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</si>
  <si>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</si>
  <si>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</si>
  <si>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</si>
  <si>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</si>
  <si>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</si>
  <si>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</si>
  <si>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</si>
  <si>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</si>
  <si>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</si>
  <si>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</si>
  <si>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</si>
  <si>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</si>
  <si>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</si>
  <si>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</si>
  <si>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</si>
  <si>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</si>
  <si>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</si>
  <si>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</si>
  <si>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</si>
  <si>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</si>
  <si>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</si>
  <si>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</si>
  <si>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</si>
  <si>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</si>
  <si>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</si>
  <si>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</si>
  <si>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</si>
  <si>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</si>
  <si>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</si>
  <si>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</si>
  <si>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</si>
  <si>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</si>
  <si>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</si>
  <si>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</si>
  <si>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</si>
  <si>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</si>
  <si>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</si>
  <si>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</si>
  <si>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</si>
  <si>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</si>
  <si>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</si>
  <si>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</si>
  <si>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</si>
  <si>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</si>
  <si>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</si>
  <si>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</si>
  <si>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</si>
  <si>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</si>
  <si>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</si>
  <si>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</si>
  <si>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</si>
  <si>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</si>
  <si>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</si>
  <si>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</si>
  <si>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</si>
  <si>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</si>
  <si>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</si>
  <si>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</si>
  <si>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</si>
  <si>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</si>
  <si>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</si>
  <si>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</si>
  <si>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</si>
  <si>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</si>
  <si>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</si>
  <si>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</si>
  <si>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</si>
  <si>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</si>
  <si>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</si>
  <si>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</si>
  <si>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</si>
  <si>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</si>
  <si>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</si>
  <si>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</si>
  <si>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</si>
  <si>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</si>
  <si>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</si>
  <si>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</si>
  <si>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</si>
  <si>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</si>
  <si>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</si>
  <si>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</si>
  <si>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</si>
  <si>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</si>
  <si>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</si>
  <si>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</si>
  <si>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</si>
  <si>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</si>
  <si>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</si>
  <si>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</si>
  <si>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</si>
  <si>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</si>
  <si>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</si>
  <si>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</si>
  <si>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</si>
  <si>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</si>
  <si>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</si>
  <si>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</si>
  <si>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</si>
  <si>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</si>
  <si>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</si>
  <si>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</si>
  <si>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</si>
  <si>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</si>
  <si>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</si>
  <si>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</si>
  <si>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</si>
  <si>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</si>
  <si>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</si>
  <si>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</si>
  <si>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</si>
  <si>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</si>
  <si>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</si>
  <si>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</si>
  <si>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</si>
  <si>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</si>
  <si>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</si>
  <si>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</si>
  <si>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</si>
  <si>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</si>
  <si>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</si>
  <si>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</si>
  <si>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</si>
  <si>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</si>
  <si>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</si>
  <si>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</si>
  <si>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</si>
  <si>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</si>
  <si>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</si>
  <si>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</si>
  <si>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</si>
  <si>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</si>
  <si>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</si>
  <si>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</si>
  <si>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</si>
  <si>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</si>
  <si>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</si>
  <si>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</si>
  <si>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</si>
  <si>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</si>
  <si>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</si>
  <si>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</si>
  <si>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</si>
  <si>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</si>
  <si>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</si>
  <si>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</si>
  <si>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</si>
  <si>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</si>
  <si>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</si>
  <si>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</si>
  <si>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</si>
  <si>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</si>
  <si>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</si>
  <si>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</si>
  <si>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</si>
  <si>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</si>
  <si>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</si>
  <si>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</si>
  <si>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</si>
  <si>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</si>
  <si>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</si>
  <si>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</si>
  <si>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</si>
  <si>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</si>
  <si>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</si>
  <si>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</si>
  <si>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</si>
  <si>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</si>
  <si>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</si>
  <si>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</si>
  <si>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</si>
  <si>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</si>
  <si>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</si>
  <si>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</si>
  <si>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</si>
  <si>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</si>
  <si>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</si>
  <si>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</si>
  <si>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</si>
  <si>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</si>
  <si>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</si>
  <si>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</si>
  <si>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</si>
  <si>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</si>
  <si>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</si>
  <si>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</si>
  <si>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</si>
  <si>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</si>
  <si>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</si>
  <si>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</si>
  <si>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</si>
  <si>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</si>
  <si>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</si>
  <si>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</si>
  <si>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</si>
  <si>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</si>
  <si>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</si>
  <si>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</si>
  <si>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</si>
  <si>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</si>
  <si>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</si>
  <si>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</si>
  <si>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</si>
  <si>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</si>
  <si>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</si>
  <si>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</si>
  <si>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</si>
  <si>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</si>
  <si>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</si>
  <si>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</si>
  <si>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</si>
  <si>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</si>
  <si>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</si>
  <si>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</si>
  <si>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</si>
  <si>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</si>
  <si>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</si>
  <si>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</si>
  <si>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</si>
  <si>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</si>
  <si>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</si>
  <si>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</si>
  <si>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</si>
  <si>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</si>
  <si>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</si>
  <si>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</si>
  <si>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</si>
  <si>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</si>
  <si>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</si>
  <si>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</si>
  <si>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</si>
  <si>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</si>
  <si>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</si>
  <si>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</si>
  <si>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</si>
  <si>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</si>
  <si>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</si>
  <si>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</si>
  <si>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</si>
  <si>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</si>
  <si>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</si>
  <si>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</si>
  <si>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</si>
  <si>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</si>
  <si>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</si>
  <si>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</si>
  <si>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</si>
  <si>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</si>
  <si>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</si>
  <si>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</si>
  <si>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</si>
  <si>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</si>
  <si>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</si>
  <si>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</si>
  <si>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</si>
  <si>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</si>
  <si>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</si>
  <si>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</si>
  <si>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</si>
  <si>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</si>
  <si>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</si>
  <si>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</si>
  <si>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</si>
  <si>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</si>
  <si>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</si>
  <si>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</si>
  <si>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</si>
  <si>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</si>
  <si>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</si>
  <si>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</si>
  <si>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</si>
  <si>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</si>
  <si>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</si>
  <si>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</si>
  <si>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</si>
  <si>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</si>
  <si>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</si>
  <si>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</si>
  <si>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</si>
  <si>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</si>
  <si>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</si>
  <si>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</si>
  <si>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</si>
  <si>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</si>
  <si>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</si>
  <si>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</si>
  <si>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</si>
  <si>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</si>
  <si>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</si>
  <si>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</si>
  <si>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</si>
  <si>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</si>
  <si>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</si>
  <si>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</si>
  <si>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</si>
  <si>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</si>
  <si>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</si>
  <si>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</si>
  <si>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</si>
  <si>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</si>
  <si>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</si>
  <si>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</si>
  <si>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</si>
  <si>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</si>
  <si>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</si>
  <si>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</si>
  <si>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</si>
  <si>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</si>
  <si>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</si>
  <si>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</si>
  <si>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</si>
  <si>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</si>
  <si>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</si>
  <si>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</si>
  <si>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</si>
  <si>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</si>
  <si>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</si>
  <si>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</si>
  <si>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</si>
  <si>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</si>
  <si>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</si>
  <si>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</si>
  <si>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</si>
  <si>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</si>
  <si>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</si>
  <si>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</si>
  <si>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</si>
  <si>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</si>
  <si>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</si>
  <si>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</si>
  <si>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</si>
  <si>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</si>
  <si>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</si>
  <si>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</si>
  <si>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</si>
  <si>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</si>
  <si>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</si>
  <si>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</si>
  <si>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</si>
  <si>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</si>
  <si>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</si>
  <si>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</si>
  <si>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</si>
  <si>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</si>
  <si>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</si>
  <si>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</si>
  <si>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</si>
  <si>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</si>
  <si>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</si>
  <si>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</si>
  <si>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</si>
  <si>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</si>
  <si>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</si>
  <si>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</si>
  <si>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</si>
  <si>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</si>
  <si>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</si>
  <si>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</si>
  <si>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</si>
  <si>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</si>
  <si>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</si>
  <si>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</si>
  <si>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</si>
  <si>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</si>
  <si>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</si>
  <si>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</si>
  <si>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</si>
  <si>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</si>
  <si>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</si>
  <si>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</si>
  <si>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</si>
  <si>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</si>
  <si>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</si>
  <si>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</si>
  <si>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</si>
  <si>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</si>
  <si>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</si>
  <si>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</si>
  <si>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</si>
  <si>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</si>
  <si>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</si>
  <si>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</si>
  <si>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</si>
  <si>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</si>
  <si>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</si>
  <si>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</si>
  <si>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</si>
  <si>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</si>
  <si>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</si>
  <si>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</si>
  <si>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</si>
  <si>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</si>
  <si>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</si>
  <si>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</si>
  <si>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</si>
  <si>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</si>
  <si>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</si>
  <si>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</si>
  <si>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</si>
  <si>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</si>
  <si>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</si>
  <si>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</si>
  <si>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</si>
  <si>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</si>
  <si>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</si>
  <si>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</si>
  <si>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</si>
  <si>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</si>
  <si>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</si>
  <si>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</si>
  <si>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</si>
  <si>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</si>
  <si>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</si>
  <si>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</si>
  <si>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</si>
  <si>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</si>
  <si>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</si>
  <si>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</si>
  <si>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</si>
  <si>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</si>
  <si>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</si>
  <si>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</si>
  <si>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</si>
  <si>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</si>
  <si>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</si>
  <si>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</si>
  <si>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</si>
  <si>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</si>
  <si>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</si>
  <si>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</si>
  <si>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</si>
  <si>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</si>
  <si>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</si>
  <si>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</si>
  <si>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</si>
  <si>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</si>
  <si>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</si>
  <si>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</si>
  <si>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</si>
  <si>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</si>
  <si>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</si>
  <si>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</si>
  <si>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</si>
  <si>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</si>
  <si>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</si>
  <si>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</si>
  <si>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</si>
  <si>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</si>
  <si>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</si>
  <si>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</si>
  <si>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</si>
  <si>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</si>
  <si>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</si>
  <si>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</si>
  <si>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</si>
  <si>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</si>
  <si>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</si>
  <si>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</si>
  <si>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</si>
  <si>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</si>
  <si>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</si>
  <si>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</si>
  <si>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</si>
  <si>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</si>
  <si>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</si>
  <si>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</si>
  <si>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</si>
  <si>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</si>
  <si>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</si>
  <si>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</si>
  <si>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</si>
  <si>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</si>
  <si>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</si>
  <si>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</si>
  <si>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</si>
  <si>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</si>
  <si>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</si>
  <si>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</si>
  <si>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</si>
  <si>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</si>
  <si>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</si>
  <si>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</si>
  <si>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</si>
  <si>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</si>
  <si>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</si>
  <si>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</si>
  <si>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</si>
  <si>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</si>
  <si>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</si>
  <si>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</si>
  <si>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</si>
  <si>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</si>
  <si>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</si>
  <si>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</si>
  <si>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</si>
  <si>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</si>
  <si>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</si>
  <si>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</si>
  <si>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</si>
  <si>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</si>
  <si>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</si>
  <si>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</si>
  <si>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</si>
  <si>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</si>
  <si>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</si>
  <si>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</si>
  <si>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</si>
  <si>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</si>
  <si>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</si>
  <si>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</si>
  <si>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</si>
  <si>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</si>
  <si>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</si>
  <si>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</si>
  <si>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</si>
  <si>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</si>
  <si>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</si>
  <si>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</si>
  <si>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</si>
  <si>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</si>
  <si>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</si>
  <si>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</si>
  <si>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</si>
  <si>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</si>
  <si>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</si>
  <si>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</si>
  <si>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</si>
  <si>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</si>
  <si>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</si>
  <si>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</si>
  <si>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</si>
  <si>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</si>
  <si>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</si>
  <si>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</si>
  <si>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</si>
  <si>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</si>
  <si>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</si>
  <si>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</si>
  <si>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</si>
  <si>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</si>
  <si>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</si>
  <si>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</si>
  <si>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</si>
  <si>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</si>
  <si>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</si>
  <si>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</si>
  <si>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</si>
  <si>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</si>
  <si>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</si>
  <si>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</si>
  <si>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</si>
  <si>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</si>
  <si>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</si>
  <si>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</si>
  <si>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</si>
  <si>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</si>
  <si>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</si>
  <si>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</si>
  <si>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</si>
  <si>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</si>
  <si>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</si>
  <si>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</si>
  <si>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</si>
  <si>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</si>
  <si>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</si>
  <si>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</si>
  <si>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</si>
  <si>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</si>
  <si>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</si>
  <si>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</si>
  <si>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</si>
  <si>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</si>
  <si>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</si>
  <si>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</si>
  <si>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</si>
  <si>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</si>
  <si>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</si>
  <si>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</si>
  <si>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</si>
  <si>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</si>
  <si>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</si>
  <si>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</si>
  <si>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</si>
  <si>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</si>
  <si>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</si>
  <si>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</si>
  <si>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</si>
  <si>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</si>
  <si>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</si>
  <si>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</si>
  <si>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</si>
  <si>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</si>
  <si>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</si>
  <si>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</si>
  <si>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</si>
  <si>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</si>
  <si>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</si>
  <si>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</si>
  <si>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</si>
  <si>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</si>
  <si>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</si>
  <si>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</si>
  <si>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</si>
  <si>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</si>
  <si>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</si>
  <si>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</si>
  <si>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</si>
  <si>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</si>
  <si>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</si>
  <si>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</si>
  <si>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</si>
  <si>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</si>
  <si>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</si>
  <si>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</si>
  <si>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</si>
  <si>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</si>
  <si>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</si>
  <si>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</si>
  <si>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</si>
  <si>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</si>
  <si>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</si>
  <si>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</si>
  <si>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</si>
  <si>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</si>
  <si>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</si>
  <si>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</si>
  <si>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</si>
  <si>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</si>
  <si>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</si>
  <si>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</si>
  <si>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</si>
  <si>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</si>
  <si>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</si>
  <si>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</si>
  <si>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</si>
  <si>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</si>
  <si>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</si>
  <si>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</si>
  <si>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</si>
  <si>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</si>
  <si>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</si>
  <si>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</si>
  <si>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</si>
  <si>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</si>
  <si>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</si>
  <si>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</si>
  <si>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</si>
  <si>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</si>
  <si>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</si>
  <si>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</si>
  <si>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</si>
  <si>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</si>
  <si>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</si>
  <si>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</si>
  <si>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</si>
  <si>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</si>
  <si>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</si>
  <si>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</si>
  <si>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</si>
  <si>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</si>
  <si>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</si>
  <si>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</si>
  <si>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</si>
  <si>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</si>
  <si>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</si>
  <si>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</si>
  <si>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</si>
  <si>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</si>
  <si>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</si>
  <si>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</si>
  <si>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</si>
  <si>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</si>
  <si>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</si>
  <si>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</si>
  <si>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</si>
  <si>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</si>
  <si>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</si>
  <si>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</si>
  <si>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</si>
  <si>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</si>
  <si>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</si>
  <si>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</si>
  <si>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</si>
  <si>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</si>
  <si>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</si>
  <si>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</si>
  <si>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</si>
  <si>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</si>
  <si>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</si>
  <si>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</si>
  <si>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</si>
  <si>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</si>
  <si>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</si>
  <si>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</si>
  <si>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</si>
  <si>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</si>
  <si>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</si>
  <si>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</si>
  <si>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</si>
  <si>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</si>
  <si>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</si>
  <si>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</si>
  <si>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</si>
  <si>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</si>
  <si>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</si>
  <si>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</si>
  <si>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</si>
  <si>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</si>
  <si>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</si>
  <si>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</si>
  <si>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</si>
  <si>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</si>
  <si>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</si>
  <si>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</si>
  <si>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</si>
  <si>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</si>
  <si>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</si>
  <si>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</si>
  <si>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</si>
  <si>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</si>
  <si>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</si>
  <si>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</si>
  <si>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</si>
  <si>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</si>
  <si>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</si>
  <si>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</si>
  <si>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</si>
  <si>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</si>
  <si>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</si>
  <si>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</si>
  <si>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</si>
  <si>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</si>
  <si>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</si>
  <si>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</si>
  <si>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</si>
  <si>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</si>
  <si>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</si>
  <si>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</si>
  <si>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</si>
  <si>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</si>
  <si>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</si>
  <si>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</si>
  <si>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</si>
  <si>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</si>
  <si>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</si>
  <si>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</si>
  <si>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</si>
  <si>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</si>
  <si>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</si>
  <si>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</si>
  <si>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</si>
  <si>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</si>
  <si>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</si>
  <si>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</si>
  <si>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</si>
  <si>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</si>
  <si>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</si>
  <si>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</si>
  <si>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</si>
  <si>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</si>
  <si>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</si>
  <si>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</si>
  <si>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</si>
  <si>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</si>
  <si>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</si>
  <si>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</si>
  <si>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</si>
  <si>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</si>
  <si>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</si>
  <si>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</si>
  <si>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</si>
  <si>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</si>
  <si>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</si>
  <si>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</si>
  <si>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</si>
  <si>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</si>
  <si>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</si>
  <si>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</si>
  <si>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</si>
  <si>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</si>
  <si>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</si>
  <si>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</si>
  <si>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</si>
  <si>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</si>
  <si>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</si>
  <si>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</si>
  <si>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</si>
  <si>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</si>
  <si>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</si>
  <si>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</si>
  <si>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</si>
  <si>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</si>
  <si>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</si>
  <si>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</si>
  <si>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</si>
  <si>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</si>
  <si>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</si>
  <si>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</si>
  <si>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</si>
  <si>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</si>
  <si>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</si>
  <si>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</si>
  <si>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</si>
  <si>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</si>
  <si>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</si>
  <si>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</si>
  <si>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</si>
  <si>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</si>
  <si>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</si>
  <si>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</si>
  <si>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</si>
  <si>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</si>
  <si>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</si>
  <si>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</si>
  <si>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</si>
  <si>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</si>
  <si>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</si>
  <si>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</si>
  <si>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</si>
  <si>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</si>
  <si>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</si>
  <si>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</si>
  <si>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</si>
  <si>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</si>
  <si>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</si>
  <si>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</si>
  <si>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</si>
  <si>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</si>
  <si>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</si>
  <si>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</si>
  <si>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</si>
  <si>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</si>
  <si>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</si>
  <si>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</si>
  <si>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</si>
  <si>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</si>
  <si>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</si>
  <si>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</si>
  <si>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</si>
  <si>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</si>
  <si>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</si>
  <si>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</si>
  <si>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</si>
  <si>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</si>
  <si>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</si>
  <si>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</si>
  <si>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</si>
  <si>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</si>
  <si>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</si>
  <si>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</si>
  <si>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</si>
  <si>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</si>
  <si>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</si>
  <si>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</si>
  <si>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</si>
  <si>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</si>
  <si>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</si>
  <si>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</si>
  <si>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</si>
  <si>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</si>
  <si>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</si>
  <si>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</si>
  <si>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</si>
  <si>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</si>
  <si>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</si>
  <si>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</si>
  <si>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</si>
  <si>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</si>
  <si>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</si>
  <si>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</si>
  <si>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</si>
  <si>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</si>
  <si>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</si>
  <si>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</si>
  <si>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</si>
  <si>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</si>
  <si>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</si>
  <si>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</si>
  <si>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</si>
  <si>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</si>
  <si>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</si>
  <si>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</si>
  <si>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</si>
  <si>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</si>
  <si>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</si>
  <si>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</si>
  <si>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</si>
  <si>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</si>
  <si>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</si>
  <si>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</si>
  <si>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</si>
  <si>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</si>
  <si>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</si>
  <si>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</si>
  <si>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</si>
  <si>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</si>
  <si>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</si>
  <si>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</si>
  <si>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</si>
  <si>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</si>
  <si>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</si>
  <si>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</si>
  <si>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</si>
  <si>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</si>
  <si>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</si>
  <si>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</si>
  <si>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</si>
  <si>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</si>
  <si>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</si>
  <si>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</si>
  <si>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</si>
  <si>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</si>
  <si>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</si>
  <si>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</si>
  <si>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</si>
  <si>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</si>
  <si>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</si>
  <si>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</si>
  <si>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</si>
  <si>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</si>
  <si>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</si>
  <si>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</si>
  <si>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</si>
  <si>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</si>
  <si>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</si>
  <si>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</si>
  <si>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</si>
  <si>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</si>
  <si>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</si>
  <si>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</si>
  <si>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</si>
  <si>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</si>
  <si>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</si>
  <si>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</si>
  <si>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</si>
  <si>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</si>
  <si>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</si>
  <si>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</si>
  <si>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</si>
  <si>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</si>
  <si>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</si>
  <si>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</si>
  <si>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</si>
  <si>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</si>
  <si>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</si>
  <si>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</si>
  <si>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</si>
  <si>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</si>
  <si>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</si>
  <si>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</si>
  <si>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</si>
  <si>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</si>
  <si>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</si>
  <si>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</si>
  <si>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</si>
  <si>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</si>
  <si>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</si>
  <si>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</si>
  <si>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</si>
  <si>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</si>
  <si>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</si>
  <si>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</si>
  <si>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</si>
  <si>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</si>
  <si>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</si>
  <si>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</si>
  <si>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</si>
  <si>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</si>
  <si>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</si>
  <si>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</si>
  <si>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</si>
  <si>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</si>
  <si>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</si>
  <si>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</si>
  <si>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</si>
  <si>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</si>
  <si>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</si>
  <si>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</si>
  <si>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</si>
  <si>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</si>
  <si>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</si>
  <si>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</si>
  <si>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</si>
  <si>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</si>
  <si>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</si>
  <si>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</si>
  <si>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</si>
  <si>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</si>
  <si>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</si>
  <si>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</si>
  <si>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</si>
  <si>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</si>
  <si>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</si>
  <si>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</si>
  <si>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</si>
  <si>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</si>
  <si>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</si>
  <si>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</si>
  <si>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</si>
  <si>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</si>
  <si>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</si>
  <si>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</si>
  <si>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</si>
  <si>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</si>
  <si>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</si>
  <si>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</si>
  <si>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</si>
  <si>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</si>
  <si>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</si>
  <si>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</si>
  <si>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</si>
  <si>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</si>
  <si>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</si>
  <si>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</si>
  <si>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</si>
  <si>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</si>
  <si>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</si>
  <si>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</si>
  <si>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</si>
  <si>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</si>
  <si>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</si>
  <si>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</si>
  <si>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</si>
  <si>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</si>
  <si>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</si>
  <si>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</si>
  <si>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</si>
  <si>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</si>
  <si>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</si>
  <si>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</si>
  <si>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</si>
  <si>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</si>
  <si>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</si>
  <si>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</si>
  <si>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</si>
  <si>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</si>
  <si>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</si>
  <si>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</si>
  <si>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</si>
  <si>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</si>
  <si>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</si>
  <si>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</si>
  <si>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</si>
  <si>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</si>
  <si>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</si>
  <si>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</si>
  <si>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</si>
  <si>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</si>
  <si>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</si>
  <si>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</si>
  <si>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</si>
  <si>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</si>
  <si>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</si>
  <si>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</si>
  <si>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</si>
  <si>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</si>
  <si>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</si>
  <si>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</si>
  <si>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</si>
  <si>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</si>
  <si>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</si>
  <si>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</si>
  <si>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</si>
  <si>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</si>
  <si>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</si>
  <si>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</si>
  <si>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</si>
  <si>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</si>
  <si>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</si>
  <si>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</si>
  <si>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</si>
  <si>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</si>
  <si>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</si>
  <si>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</si>
  <si>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</si>
  <si>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</si>
  <si>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</si>
  <si>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</si>
  <si>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</si>
  <si>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</si>
  <si>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</si>
  <si>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</si>
  <si>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</si>
  <si>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</si>
  <si>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</si>
  <si>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</si>
  <si>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</si>
  <si>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</si>
  <si>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</si>
  <si>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</si>
  <si>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</si>
  <si>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</si>
  <si>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</si>
  <si>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</si>
  <si>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</si>
  <si>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</si>
  <si>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</si>
  <si>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</si>
  <si>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</si>
  <si>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</si>
  <si>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</si>
  <si>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</si>
  <si>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</si>
  <si>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</si>
  <si>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</si>
  <si>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</si>
  <si>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</si>
  <si>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</si>
  <si>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</si>
  <si>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</si>
  <si>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</si>
  <si>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</si>
  <si>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</si>
  <si>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</si>
  <si>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</si>
  <si>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</si>
  <si>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</si>
  <si>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</si>
  <si>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</si>
  <si>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</si>
  <si>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</si>
  <si>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</si>
  <si>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</si>
  <si>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</si>
  <si>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</si>
  <si>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</si>
  <si>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</si>
  <si>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</si>
  <si>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</si>
  <si>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</si>
  <si>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</si>
  <si>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</si>
  <si>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</si>
  <si>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</si>
  <si>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</si>
  <si>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</si>
  <si>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</si>
  <si>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</si>
  <si>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</si>
  <si>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</si>
  <si>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</si>
  <si>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</si>
  <si>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</si>
  <si>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</si>
  <si>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</si>
  <si>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</si>
  <si>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</si>
  <si>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</si>
  <si>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</si>
  <si>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</si>
  <si>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</si>
  <si>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</si>
  <si>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</si>
  <si>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</si>
  <si>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</si>
  <si>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</si>
  <si>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</si>
  <si>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</si>
  <si>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</si>
  <si>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</si>
  <si>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</si>
  <si>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</si>
  <si>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</si>
  <si>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</si>
  <si>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</si>
  <si>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</si>
  <si>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</si>
  <si>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</si>
  <si>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</si>
  <si>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</si>
  <si>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</si>
  <si>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</si>
  <si>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</si>
  <si>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</si>
  <si>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</si>
  <si>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</si>
  <si>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</si>
  <si>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</si>
  <si>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</si>
  <si>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</si>
  <si>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</si>
  <si>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</si>
  <si>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</si>
  <si>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</si>
  <si>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</si>
  <si>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</si>
  <si>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</si>
  <si>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</si>
  <si>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</si>
  <si>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</si>
  <si>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</si>
  <si>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</si>
  <si>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</si>
  <si>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</si>
  <si>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</si>
  <si>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</si>
  <si>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</si>
  <si>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</si>
  <si>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</si>
  <si>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</si>
  <si>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</si>
  <si>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</si>
  <si>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</si>
  <si>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</si>
  <si>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</si>
  <si>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</si>
  <si>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</si>
  <si>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</si>
  <si>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</si>
  <si>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</si>
  <si>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</si>
  <si>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</si>
  <si>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</si>
  <si>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</si>
  <si>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</si>
  <si>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</si>
  <si>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</si>
  <si>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</si>
  <si>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</si>
  <si>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</si>
  <si>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</si>
  <si>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</si>
  <si>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</si>
  <si>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</si>
  <si>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</si>
  <si>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</si>
  <si>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</si>
  <si>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</si>
  <si>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</si>
  <si>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</si>
  <si>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</si>
  <si>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</si>
  <si>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</si>
  <si>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</si>
  <si>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</si>
  <si>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</si>
  <si>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</si>
  <si>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</si>
  <si>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</si>
  <si>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</si>
  <si>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</si>
  <si>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</si>
  <si>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</si>
  <si>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</si>
  <si>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</si>
  <si>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</si>
  <si>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</si>
  <si>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</si>
  <si>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</si>
  <si>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</si>
  <si>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</si>
  <si>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</si>
  <si>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</si>
  <si>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</si>
  <si>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</si>
  <si>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</si>
  <si>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</si>
  <si>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</si>
  <si>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</si>
  <si>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</si>
  <si>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</si>
  <si>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</si>
  <si>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</si>
  <si>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</si>
  <si>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</si>
  <si>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</si>
  <si>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</si>
  <si>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</si>
  <si>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</si>
  <si>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</si>
  <si>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</si>
  <si>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</si>
  <si>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</si>
  <si>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</si>
  <si>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</si>
  <si>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</si>
  <si>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</si>
  <si>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</si>
  <si>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</si>
  <si>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</si>
  <si>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</si>
  <si>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</si>
  <si>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</si>
  <si>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</si>
  <si>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</si>
  <si>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</si>
  <si>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</si>
  <si>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</si>
  <si>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</si>
  <si>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</si>
  <si>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</si>
  <si>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</si>
  <si>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</si>
  <si>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</si>
  <si>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</si>
  <si>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</si>
  <si>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</si>
  <si>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</si>
  <si>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</si>
  <si>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</si>
  <si>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</si>
  <si>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</si>
  <si>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</si>
  <si>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</si>
  <si>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</si>
  <si>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</si>
  <si>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</si>
  <si>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</si>
  <si>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</si>
  <si>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</si>
  <si>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</si>
  <si>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</si>
  <si>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</si>
  <si>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</si>
  <si>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</si>
  <si>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</si>
  <si>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</si>
  <si>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</si>
  <si>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</si>
  <si>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</si>
  <si>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</si>
  <si>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</si>
  <si>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</si>
  <si>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</si>
  <si>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</si>
  <si>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</si>
  <si>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</si>
  <si>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</si>
  <si>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</si>
  <si>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</si>
  <si>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</si>
  <si>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</si>
  <si>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</si>
  <si>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</si>
  <si>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</si>
  <si>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</si>
  <si>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</si>
  <si>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</si>
  <si>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</si>
  <si>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</si>
  <si>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</si>
  <si>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</si>
  <si>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</si>
  <si>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</si>
  <si>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</si>
  <si>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</si>
  <si>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</si>
  <si>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</si>
  <si>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</si>
  <si>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</si>
  <si>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</si>
  <si>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</si>
  <si>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</si>
  <si>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</si>
  <si>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</si>
  <si>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</si>
  <si>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</si>
  <si>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</si>
  <si>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</si>
  <si>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</si>
  <si>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</si>
  <si>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</si>
  <si>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</si>
  <si>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</si>
  <si>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</si>
  <si>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</si>
  <si>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</si>
  <si>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</si>
  <si>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</si>
  <si>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</si>
  <si>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</si>
  <si>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</si>
  <si>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</si>
  <si>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</si>
  <si>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</si>
  <si>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</si>
  <si>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</si>
  <si>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</si>
  <si>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</si>
  <si>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</si>
  <si>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</si>
  <si>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</si>
  <si>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</si>
  <si>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</si>
  <si>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</si>
  <si>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</si>
  <si>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</si>
  <si>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</si>
  <si>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</si>
  <si>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</si>
  <si>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</si>
  <si>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</si>
  <si>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</si>
  <si>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</si>
  <si>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</si>
  <si>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</si>
  <si>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</si>
  <si>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</si>
  <si>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</si>
  <si>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</si>
  <si>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</si>
  <si>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</si>
  <si>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</si>
  <si>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</si>
  <si>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</si>
  <si>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</si>
  <si>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</si>
  <si>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</si>
  <si>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</si>
  <si>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</si>
  <si>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</si>
  <si>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</si>
  <si>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</si>
  <si>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</si>
  <si>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</si>
  <si>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</si>
  <si>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</si>
  <si>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</si>
  <si>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</si>
  <si>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</si>
  <si>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</si>
  <si>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</si>
  <si>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</si>
  <si>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</si>
  <si>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</si>
  <si>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</si>
  <si>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</si>
  <si>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</si>
  <si>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</si>
  <si>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</si>
  <si>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</si>
  <si>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</si>
  <si>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</si>
  <si>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</si>
  <si>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</si>
  <si>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</si>
  <si>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</si>
  <si>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</si>
  <si>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</si>
  <si>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</si>
  <si>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</si>
  <si>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</si>
  <si>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</si>
  <si>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</si>
  <si>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</si>
  <si>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</si>
  <si>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</si>
  <si>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</si>
  <si>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</si>
  <si>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</si>
  <si>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</si>
  <si>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</si>
  <si>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</si>
  <si>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</si>
  <si>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</si>
  <si>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</si>
  <si>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</si>
  <si>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</si>
  <si>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</si>
  <si>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</si>
  <si>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</si>
  <si>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</si>
  <si>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</si>
  <si>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</si>
  <si>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</si>
  <si>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</si>
  <si>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</si>
  <si>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</si>
  <si>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</si>
  <si>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</si>
  <si>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</si>
  <si>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</si>
  <si>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</si>
  <si>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</si>
  <si>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</si>
  <si>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</si>
  <si>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</si>
  <si>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</si>
  <si>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</si>
  <si>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</si>
  <si>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</si>
  <si>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</si>
  <si>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</si>
  <si>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</si>
  <si>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</si>
  <si>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</si>
  <si>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</si>
  <si>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</si>
  <si>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</si>
  <si>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</si>
  <si>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</si>
  <si>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</si>
  <si>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</si>
  <si>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</si>
  <si>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</si>
  <si>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</si>
  <si>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</si>
  <si>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</si>
  <si>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</si>
  <si>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</si>
  <si>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</si>
  <si>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</si>
  <si>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</si>
  <si>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</si>
  <si>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</si>
  <si>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</si>
  <si>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</si>
  <si>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</si>
  <si>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</si>
  <si>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</si>
  <si>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</si>
  <si>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</si>
  <si>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</si>
  <si>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</si>
  <si>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</si>
  <si>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</si>
  <si>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</si>
  <si>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</si>
  <si>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</si>
  <si>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</si>
  <si>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</si>
  <si>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</si>
  <si>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</si>
  <si>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</si>
  <si>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</si>
  <si>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</si>
  <si>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</si>
  <si>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</si>
  <si>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</si>
  <si>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</si>
  <si>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</si>
  <si>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</si>
  <si>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</si>
  <si>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</si>
  <si>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</si>
  <si>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</si>
  <si>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</si>
  <si>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</si>
  <si>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</si>
  <si>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</si>
  <si>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</si>
  <si>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</si>
  <si>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</si>
  <si>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</si>
  <si>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</si>
  <si>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</si>
  <si>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</si>
  <si>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</si>
  <si>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</si>
  <si>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</si>
  <si>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</si>
  <si>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</si>
  <si>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</si>
  <si>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</si>
  <si>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</si>
  <si>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</si>
  <si>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</si>
  <si>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</si>
  <si>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</si>
  <si>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</si>
  <si>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</si>
  <si>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</si>
  <si>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</si>
  <si>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</si>
  <si>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</si>
  <si>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</si>
  <si>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</si>
  <si>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</si>
  <si>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</si>
  <si>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</si>
  <si>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</si>
  <si>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</si>
  <si>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</si>
  <si>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</si>
  <si>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</si>
  <si>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</si>
  <si>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</si>
  <si>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</si>
  <si>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</si>
  <si>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</si>
  <si>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</si>
  <si>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</si>
  <si>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</si>
  <si>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</si>
  <si>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</si>
  <si>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</si>
  <si>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</si>
  <si>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</si>
  <si>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</si>
  <si>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</si>
  <si>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</si>
  <si>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</si>
  <si>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</si>
  <si>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</si>
  <si>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</si>
  <si>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</si>
  <si>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</si>
  <si>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</si>
  <si>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</si>
  <si>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</si>
  <si>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</si>
  <si>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</si>
  <si>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</si>
  <si>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</si>
  <si>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</si>
  <si>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</si>
  <si>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</si>
  <si>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</si>
  <si>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</si>
  <si>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</si>
  <si>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</si>
  <si>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</si>
  <si>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</si>
  <si>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</si>
  <si>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</si>
  <si>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</si>
  <si>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</si>
  <si>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</si>
  <si>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</si>
  <si>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</si>
  <si>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</si>
  <si>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</si>
  <si>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</si>
  <si>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</si>
  <si>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</si>
  <si>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</si>
  <si>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</si>
  <si>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</si>
  <si>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</si>
  <si>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</si>
  <si>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</si>
  <si>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</si>
  <si>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</si>
  <si>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</si>
  <si>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</si>
  <si>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</si>
  <si>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</si>
  <si>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</si>
  <si>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</si>
  <si>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</si>
  <si>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</si>
  <si>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</si>
  <si>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</si>
  <si>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</si>
  <si>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</si>
  <si>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</si>
  <si>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</si>
  <si>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</si>
  <si>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</si>
  <si>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</si>
  <si>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</si>
  <si>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</si>
  <si>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</si>
  <si>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</si>
  <si>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</si>
  <si>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</si>
  <si>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</si>
  <si>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</si>
  <si>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</si>
  <si>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</si>
  <si>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</si>
  <si>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</si>
  <si>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</si>
  <si>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</si>
  <si>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</si>
  <si>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</si>
  <si>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</si>
  <si>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</si>
  <si>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</si>
  <si>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</si>
  <si>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</si>
  <si>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</si>
  <si>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</si>
  <si>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</si>
  <si>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</si>
  <si>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</si>
  <si>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</si>
  <si>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</si>
  <si>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</si>
  <si>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</si>
  <si>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</si>
  <si>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</si>
  <si>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</si>
  <si>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</si>
  <si>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</si>
  <si>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</si>
  <si>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</si>
  <si>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</si>
  <si>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</si>
  <si>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</si>
  <si>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</si>
  <si>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</si>
  <si>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</si>
  <si>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</si>
  <si>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</si>
  <si>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</si>
  <si>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</si>
  <si>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</si>
  <si>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</si>
  <si>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</si>
  <si>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</si>
  <si>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</si>
  <si>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</si>
  <si>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</si>
  <si>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</si>
  <si>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</si>
  <si>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</si>
  <si>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</si>
  <si>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</si>
  <si>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</si>
  <si>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</si>
  <si>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</si>
  <si>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</si>
  <si>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</si>
  <si>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</si>
  <si>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</si>
  <si>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</si>
  <si>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</si>
  <si>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</si>
  <si>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</si>
  <si>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</si>
  <si>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</si>
  <si>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</si>
  <si>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</si>
  <si>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</si>
  <si>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</si>
  <si>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</si>
  <si>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</si>
  <si>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</si>
  <si>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</si>
  <si>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</si>
  <si>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</si>
  <si>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</si>
  <si>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</si>
  <si>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</si>
  <si>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</si>
  <si>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</si>
  <si>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</si>
  <si>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</si>
  <si>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</si>
  <si>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</si>
  <si>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</si>
  <si>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</si>
  <si>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</si>
  <si>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</si>
  <si>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</si>
  <si>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</si>
  <si>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</si>
  <si>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</si>
  <si>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</si>
  <si>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</si>
  <si>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</si>
  <si>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</si>
  <si>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</si>
  <si>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</si>
  <si>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</si>
  <si>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</si>
  <si>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</si>
  <si>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</si>
  <si>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</si>
  <si>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</si>
  <si>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</si>
  <si>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</si>
  <si>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</si>
  <si>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</si>
  <si>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</si>
  <si>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</si>
  <si>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</si>
  <si>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</si>
  <si>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</si>
  <si>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</si>
  <si>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</si>
  <si>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</si>
  <si>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</si>
  <si>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</si>
  <si>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</si>
  <si>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</si>
  <si>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</si>
  <si>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</si>
  <si>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</si>
  <si>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</si>
  <si>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</si>
  <si>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</si>
  <si>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</si>
  <si>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</si>
  <si>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</si>
  <si>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</si>
  <si>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</si>
  <si>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</si>
  <si>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</si>
  <si>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</si>
  <si>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</si>
  <si>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</si>
  <si>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</si>
  <si>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</si>
  <si>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</si>
  <si>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</si>
  <si>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</si>
  <si>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</si>
  <si>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</si>
  <si>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</si>
  <si>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</si>
  <si>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</si>
  <si>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</si>
  <si>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</si>
  <si>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</si>
  <si>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</si>
  <si>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</si>
  <si>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</si>
  <si>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</si>
  <si>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</si>
  <si>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</si>
  <si>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</si>
  <si>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</si>
  <si>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</si>
  <si>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</si>
  <si>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</si>
  <si>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</si>
  <si>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</si>
  <si>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</si>
  <si>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</si>
  <si>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</si>
  <si>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</si>
  <si>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</si>
  <si>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</si>
  <si>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</si>
  <si>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</si>
  <si>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</si>
  <si>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</si>
  <si>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</si>
  <si>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</si>
  <si>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</si>
  <si>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</si>
  <si>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</si>
  <si>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</si>
  <si>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</si>
  <si>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</si>
  <si>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</si>
  <si>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</si>
  <si>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</si>
  <si>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</si>
  <si>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</si>
  <si>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</si>
  <si>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</si>
  <si>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</si>
  <si>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</si>
  <si>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</si>
  <si>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</si>
  <si>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</si>
  <si>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</si>
  <si>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</si>
  <si>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</si>
  <si>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</si>
  <si>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</si>
  <si>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</si>
  <si>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</si>
  <si>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</si>
  <si>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</si>
  <si>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</si>
  <si>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</si>
  <si>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</si>
  <si>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</si>
  <si>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</si>
  <si>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</si>
  <si>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</si>
  <si>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</si>
  <si>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</si>
  <si>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</si>
  <si>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</si>
  <si>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</si>
  <si>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</si>
  <si>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</si>
  <si>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</si>
  <si>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</si>
  <si>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</si>
  <si>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</si>
  <si>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</si>
  <si>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</si>
  <si>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</si>
  <si>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</si>
  <si>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</si>
  <si>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</si>
  <si>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</si>
  <si>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</si>
  <si>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</si>
  <si>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</si>
  <si>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</si>
  <si>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</si>
  <si>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</si>
  <si>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</si>
  <si>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</si>
  <si>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</si>
  <si>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</si>
  <si>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</si>
  <si>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</si>
  <si>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</si>
  <si>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</si>
  <si>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</si>
  <si>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</si>
  <si>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</si>
  <si>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</si>
  <si>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</si>
  <si>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</si>
  <si>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</si>
  <si>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</si>
  <si>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</si>
  <si>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</si>
  <si>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</si>
  <si>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</si>
  <si>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</si>
  <si>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</si>
  <si>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</si>
  <si>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</si>
  <si>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</si>
  <si>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</si>
  <si>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</si>
  <si>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</si>
  <si>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</si>
  <si>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</si>
  <si>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</si>
  <si>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</si>
  <si>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</si>
  <si>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</si>
  <si>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</si>
  <si>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</si>
  <si>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</si>
  <si>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</si>
  <si>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</si>
  <si>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</si>
  <si>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</si>
  <si>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</si>
  <si>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</si>
  <si>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</si>
  <si>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</si>
  <si>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</si>
  <si>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</si>
  <si>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</si>
  <si>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</si>
  <si>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</si>
  <si>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</si>
  <si>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</si>
  <si>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</si>
  <si>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</si>
  <si>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</si>
  <si>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</si>
  <si>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</si>
  <si>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</si>
  <si>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</si>
  <si>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</si>
  <si>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</si>
  <si>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</si>
  <si>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</si>
  <si>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</si>
  <si>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</si>
  <si>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</si>
  <si>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</si>
  <si>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</si>
  <si>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</si>
  <si>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</si>
  <si>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</si>
  <si>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</si>
  <si>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</si>
  <si>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</si>
  <si>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</si>
  <si>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</si>
  <si>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</si>
  <si>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</si>
  <si>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</si>
  <si>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</si>
  <si>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</si>
  <si>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</si>
  <si>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</si>
  <si>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</si>
  <si>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</si>
  <si>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</si>
  <si>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</si>
  <si>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</si>
  <si>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</si>
  <si>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</si>
  <si>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</si>
  <si>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</si>
  <si>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</si>
  <si>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</si>
  <si>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</si>
  <si>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</si>
  <si>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</si>
  <si>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</si>
  <si>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</si>
  <si>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</si>
  <si>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</si>
  <si>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</si>
  <si>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</si>
  <si>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</si>
  <si>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</si>
  <si>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</si>
  <si>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</si>
  <si>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</si>
  <si>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</si>
  <si>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</si>
  <si>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</si>
  <si>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</si>
  <si>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</si>
  <si>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</si>
  <si>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</si>
  <si>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</si>
  <si>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</si>
  <si>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</si>
  <si>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</si>
  <si>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</si>
  <si>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</si>
  <si>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</si>
  <si>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</si>
  <si>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</si>
  <si>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</si>
  <si>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</si>
  <si>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</si>
  <si>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</si>
  <si>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</si>
  <si>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</si>
  <si>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</si>
  <si>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</si>
  <si>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</si>
  <si>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</si>
  <si>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</si>
  <si>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</si>
  <si>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</si>
  <si>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</si>
  <si>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</si>
  <si>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</si>
  <si>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</si>
  <si>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</si>
  <si>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</si>
  <si>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</si>
  <si>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</si>
  <si>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</si>
  <si>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</si>
  <si>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</si>
  <si>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</si>
  <si>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</si>
  <si>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</si>
  <si>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</si>
  <si>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</si>
  <si>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</si>
  <si>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</si>
  <si>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</si>
  <si>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</si>
  <si>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</si>
  <si>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</si>
  <si>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</si>
  <si>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</si>
  <si>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</si>
  <si>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</si>
  <si>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</si>
  <si>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</si>
  <si>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</si>
  <si>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</si>
  <si>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</si>
  <si>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</si>
  <si>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</si>
  <si>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</si>
  <si>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</si>
  <si>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</si>
  <si>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</si>
  <si>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</si>
  <si>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</si>
  <si>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</si>
  <si>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</si>
  <si>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</si>
  <si>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</si>
  <si>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</si>
  <si>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</si>
  <si>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</si>
  <si>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</si>
  <si>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</si>
  <si>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</si>
  <si>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</si>
  <si>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</si>
  <si>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</si>
  <si>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</si>
  <si>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</si>
  <si>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</si>
  <si>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</si>
  <si>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</si>
  <si>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</si>
  <si>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</si>
  <si>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</si>
  <si>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</si>
  <si>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</si>
  <si>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</si>
  <si>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</si>
  <si>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</si>
  <si>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</si>
  <si>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</si>
  <si>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</si>
  <si>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</si>
  <si>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</si>
  <si>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</si>
  <si>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</si>
  <si>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</si>
  <si>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</si>
  <si>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</si>
  <si>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</si>
  <si>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</si>
  <si>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</si>
  <si>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</si>
  <si>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</si>
  <si>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</si>
  <si>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</si>
  <si>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</si>
  <si>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</si>
  <si>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</si>
  <si>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</si>
  <si>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</si>
  <si>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</si>
  <si>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</si>
  <si>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</si>
  <si>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</si>
  <si>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</si>
  <si>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</si>
  <si>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</si>
  <si>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</si>
  <si>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</si>
  <si>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</si>
  <si>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</si>
  <si>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</si>
  <si>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</si>
  <si>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</si>
  <si>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</si>
  <si>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</si>
  <si>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</si>
  <si>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</si>
  <si>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</si>
  <si>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</si>
  <si>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</si>
  <si>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</si>
  <si>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</si>
  <si>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</si>
  <si>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</si>
  <si>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</si>
  <si>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</si>
  <si>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</si>
  <si>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</si>
  <si>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</si>
  <si>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</si>
  <si>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</si>
  <si>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</si>
  <si>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</si>
  <si>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</si>
  <si>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</si>
  <si>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</si>
  <si>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</si>
  <si>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</si>
  <si>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</si>
  <si>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</si>
  <si>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</si>
  <si>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</si>
  <si>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</si>
  <si>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</si>
  <si>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</si>
  <si>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</si>
  <si>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</si>
  <si>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</si>
  <si>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</si>
  <si>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</si>
  <si>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</si>
  <si>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</si>
  <si>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</si>
  <si>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</si>
  <si>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</si>
  <si>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</si>
  <si>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</si>
  <si>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</si>
  <si>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</si>
  <si>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</si>
  <si>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</si>
  <si>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</si>
  <si>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</si>
  <si>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</si>
  <si>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</si>
  <si>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</si>
  <si>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</si>
  <si>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</si>
  <si>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</si>
  <si>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</si>
  <si>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</si>
  <si>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</si>
  <si>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</si>
  <si>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</si>
  <si>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</si>
  <si>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</si>
  <si>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</si>
  <si>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</si>
  <si>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</si>
  <si>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</si>
  <si>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</si>
  <si>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</si>
  <si>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</si>
  <si>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</si>
  <si>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</si>
  <si>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</si>
  <si>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</si>
  <si>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</si>
  <si>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</si>
  <si>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</si>
  <si>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</si>
  <si>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</si>
  <si>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</si>
  <si>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</si>
  <si>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</si>
  <si>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</si>
  <si>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</si>
  <si>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</si>
  <si>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</si>
  <si>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</si>
  <si>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</si>
  <si>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</si>
  <si>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</si>
  <si>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</si>
  <si>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</si>
  <si>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</si>
  <si>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</si>
  <si>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</si>
  <si>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</si>
  <si>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</si>
  <si>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</si>
  <si>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</si>
  <si>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</si>
  <si>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</si>
  <si>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</si>
  <si>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</si>
  <si>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</si>
  <si>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</si>
  <si>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</si>
  <si>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</si>
  <si>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</si>
  <si>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</si>
  <si>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</si>
  <si>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</si>
  <si>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</si>
  <si>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</si>
  <si>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</si>
  <si>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</si>
  <si>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</si>
  <si>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</si>
  <si>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</si>
  <si>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</si>
  <si>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</si>
  <si>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</si>
  <si>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</si>
  <si>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</si>
  <si>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</si>
  <si>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</si>
  <si>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</si>
  <si>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</si>
  <si>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</si>
  <si>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</si>
  <si>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</si>
  <si>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</si>
  <si>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</si>
  <si>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</si>
  <si>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</si>
  <si>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</si>
  <si>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</si>
  <si>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</si>
  <si>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</si>
  <si>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</si>
  <si>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</si>
  <si>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</si>
  <si>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</si>
  <si>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</si>
  <si>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</si>
  <si>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</si>
  <si>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</si>
  <si>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</si>
  <si>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</si>
  <si>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</si>
  <si>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</si>
  <si>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</si>
  <si>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</si>
  <si>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</si>
  <si>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</si>
  <si>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</si>
  <si>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</si>
  <si>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</si>
  <si>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</si>
  <si>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</si>
  <si>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</si>
  <si>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</si>
  <si>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</si>
  <si>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</si>
  <si>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</si>
  <si>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</si>
  <si>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</si>
  <si>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</si>
  <si>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</si>
  <si>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</si>
  <si>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</si>
  <si>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</si>
  <si>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</si>
  <si>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</si>
  <si>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</si>
  <si>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</si>
  <si>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</si>
  <si>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</si>
  <si>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</si>
  <si>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</si>
  <si>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</si>
  <si>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</si>
  <si>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</si>
  <si>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</si>
  <si>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</si>
  <si>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</si>
  <si>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</si>
  <si>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</si>
  <si>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</si>
  <si>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</si>
  <si>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</si>
  <si>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</si>
  <si>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</si>
  <si>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</si>
  <si>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</si>
  <si>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</si>
  <si>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</si>
  <si>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</si>
  <si>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</si>
  <si>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</si>
  <si>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</si>
  <si>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</si>
  <si>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</si>
  <si>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</si>
  <si>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</si>
  <si>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</si>
  <si>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</si>
  <si>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</si>
  <si>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</si>
  <si>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</si>
  <si>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</si>
  <si>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</si>
  <si>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</si>
  <si>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</si>
  <si>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</si>
  <si>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</si>
  <si>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</si>
  <si>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</si>
  <si>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</si>
  <si>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</si>
  <si>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</si>
  <si>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</si>
  <si>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</si>
  <si>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</si>
  <si>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</si>
  <si>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</si>
  <si>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</si>
  <si>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</si>
  <si>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</si>
  <si>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</si>
  <si>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</si>
  <si>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</si>
  <si>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</si>
  <si>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</si>
  <si>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</si>
  <si>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</si>
  <si>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</si>
  <si>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</si>
  <si>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</si>
  <si>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</si>
  <si>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</si>
  <si>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</si>
  <si>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</si>
  <si>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</si>
  <si>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</si>
  <si>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</si>
  <si>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</si>
  <si>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</si>
  <si>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</si>
  <si>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</si>
  <si>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</si>
  <si>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</si>
  <si>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</si>
  <si>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</si>
  <si>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</si>
  <si>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</si>
  <si>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</si>
  <si>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</si>
  <si>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</si>
  <si>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</si>
  <si>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</si>
  <si>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</si>
  <si>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</si>
  <si>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</si>
  <si>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</si>
  <si>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</si>
  <si>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</si>
  <si>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</si>
  <si>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</si>
  <si>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</si>
  <si>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</si>
  <si>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</si>
  <si>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</si>
  <si>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</si>
  <si>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</si>
  <si>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</si>
  <si>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</si>
  <si>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</si>
  <si>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</si>
  <si>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</si>
  <si>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</si>
  <si>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</si>
  <si>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</si>
  <si>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</si>
  <si>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</si>
  <si>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</si>
  <si>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</si>
  <si>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</si>
  <si>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</si>
  <si>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</si>
  <si>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</si>
  <si>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</si>
  <si>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</si>
  <si>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</si>
  <si>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</si>
  <si>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</si>
  <si>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</si>
  <si>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</si>
  <si>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</si>
  <si>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</si>
  <si>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</si>
  <si>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</si>
  <si>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</si>
  <si>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</si>
  <si>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</si>
  <si>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</si>
  <si>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</si>
  <si>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</si>
  <si>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</si>
  <si>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</si>
  <si>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</si>
  <si>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</si>
  <si>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</si>
  <si>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</si>
  <si>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</si>
  <si>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</si>
  <si>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</si>
  <si>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</si>
  <si>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</si>
  <si>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</si>
  <si>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</si>
  <si>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</si>
  <si>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</si>
  <si>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</si>
  <si>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</si>
  <si>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</si>
  <si>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</si>
  <si>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</si>
  <si>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</si>
  <si>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</si>
  <si>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</si>
  <si>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</si>
  <si>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</si>
  <si>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</si>
  <si>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</si>
  <si>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</si>
  <si>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</si>
  <si>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</si>
  <si>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</si>
  <si>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</si>
  <si>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</si>
  <si>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</si>
  <si>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</si>
  <si>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</si>
  <si>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</si>
  <si>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</si>
  <si>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</si>
  <si>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</si>
  <si>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</si>
  <si>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</si>
  <si>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</si>
  <si>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</si>
  <si>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</si>
  <si>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</si>
  <si>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</si>
  <si>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</si>
  <si>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</si>
  <si>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</si>
  <si>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</si>
  <si>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</si>
  <si>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</si>
  <si>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</si>
  <si>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</si>
  <si>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</si>
  <si>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</si>
  <si>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</si>
  <si>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</si>
  <si>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</si>
  <si>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</si>
  <si>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</si>
  <si>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</si>
  <si>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</si>
  <si>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</si>
  <si>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</si>
  <si>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</si>
  <si>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</si>
  <si>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</si>
  <si>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</si>
  <si>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</si>
  <si>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</si>
  <si>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</si>
  <si>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</si>
  <si>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</si>
  <si>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</si>
  <si>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</si>
  <si>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</si>
  <si>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</si>
  <si>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</si>
  <si>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</si>
  <si>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</si>
  <si>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</si>
  <si>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</si>
  <si>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</si>
  <si>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</si>
  <si>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</si>
  <si>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</si>
  <si>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</si>
  <si>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</si>
  <si>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</si>
  <si>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</si>
  <si>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</si>
  <si>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</si>
  <si>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</si>
  <si>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</si>
  <si>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</si>
  <si>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</si>
  <si>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</si>
  <si>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</si>
  <si>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</si>
  <si>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</si>
  <si>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</si>
  <si>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</si>
  <si>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</si>
  <si>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</si>
  <si>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</si>
  <si>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</si>
  <si>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</si>
  <si>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</si>
  <si>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</si>
  <si>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</si>
  <si>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</si>
  <si>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</si>
  <si>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</si>
  <si>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</si>
  <si>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</si>
  <si>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</si>
  <si>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</si>
  <si>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</si>
  <si>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</si>
  <si>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</si>
  <si>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</si>
  <si>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</si>
  <si>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</si>
  <si>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</si>
  <si>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</si>
  <si>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</si>
  <si>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</si>
  <si>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</si>
  <si>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</si>
  <si>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</si>
  <si>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</si>
  <si>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</si>
  <si>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</si>
  <si>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</si>
  <si>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</si>
  <si>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</si>
  <si>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</si>
  <si>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</si>
  <si>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</si>
  <si>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</si>
  <si>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</si>
  <si>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</si>
  <si>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</si>
  <si>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</si>
  <si>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</si>
  <si>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</si>
  <si>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</si>
  <si>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</si>
  <si>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</si>
  <si>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</si>
  <si>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</si>
  <si>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</si>
  <si>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</si>
  <si>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</si>
  <si>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</si>
  <si>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</si>
  <si>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</si>
  <si>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</si>
  <si>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</si>
  <si>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</si>
  <si>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</si>
  <si>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</si>
  <si>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</si>
  <si>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</si>
  <si>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</si>
  <si>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</si>
  <si>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</si>
  <si>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</si>
  <si>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</si>
  <si>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</si>
  <si>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</si>
  <si>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</si>
  <si>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</si>
  <si>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</si>
  <si>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</si>
  <si>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</si>
  <si>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</si>
  <si>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</si>
  <si>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</si>
  <si>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</si>
  <si>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</si>
  <si>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</si>
  <si>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</si>
  <si>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</si>
  <si>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</si>
  <si>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</si>
  <si>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</si>
  <si>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</si>
  <si>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</si>
  <si>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</si>
  <si>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</si>
  <si>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</si>
  <si>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</si>
  <si>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</si>
  <si>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</si>
  <si>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</si>
  <si>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</si>
  <si>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</si>
  <si>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</si>
  <si>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</si>
  <si>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</si>
  <si>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</si>
  <si>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</si>
  <si>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</si>
  <si>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</si>
  <si>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</si>
  <si>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</si>
  <si>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</si>
  <si>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</si>
  <si>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</si>
  <si>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</si>
  <si>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</si>
  <si>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</si>
  <si>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</si>
  <si>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</si>
  <si>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</si>
  <si>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</si>
  <si>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</si>
  <si>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</si>
  <si>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</si>
  <si>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</si>
  <si>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</si>
  <si>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</si>
  <si>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</si>
  <si>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</si>
  <si>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</si>
  <si>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</si>
  <si>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</si>
  <si>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</si>
  <si>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</si>
  <si>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</si>
  <si>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</si>
  <si>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</si>
  <si>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</si>
  <si>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</si>
  <si>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</si>
  <si>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</si>
  <si>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</si>
  <si>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</si>
  <si>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</si>
  <si>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</si>
  <si>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</si>
  <si>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</si>
  <si>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</si>
  <si>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</si>
  <si>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</si>
  <si>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</si>
  <si>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</si>
  <si>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</si>
  <si>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</si>
  <si>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</si>
  <si>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</si>
  <si>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</si>
  <si>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</si>
  <si>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</si>
  <si>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</si>
  <si>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</si>
  <si>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</si>
  <si>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</si>
  <si>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</si>
  <si>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</si>
  <si>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</si>
  <si>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</si>
  <si>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</si>
  <si>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</si>
  <si>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</si>
  <si>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</si>
  <si>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</si>
  <si>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</si>
  <si>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</si>
  <si>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</si>
  <si>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</si>
  <si>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</si>
  <si>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</si>
  <si>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</si>
  <si>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</si>
  <si>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</si>
  <si>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</si>
  <si>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</si>
  <si>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</si>
  <si>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</si>
  <si>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</si>
  <si>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</si>
  <si>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</si>
  <si>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</si>
  <si>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</si>
  <si>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</si>
  <si>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</si>
  <si>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</si>
  <si>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</si>
  <si>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</si>
  <si>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</si>
  <si>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</si>
  <si>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</si>
  <si>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</si>
  <si>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</si>
  <si>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</si>
  <si>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</si>
  <si>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</si>
  <si>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</si>
  <si>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</si>
  <si>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</si>
  <si>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</si>
  <si>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</si>
  <si>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</si>
  <si>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</si>
  <si>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</si>
  <si>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</si>
  <si>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</si>
  <si>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</si>
  <si>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</si>
  <si>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</si>
  <si>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</si>
  <si>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</si>
  <si>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</si>
  <si>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</si>
  <si>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</si>
  <si>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</si>
  <si>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</si>
  <si>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</si>
  <si>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</si>
  <si>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</si>
  <si>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</si>
  <si>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</si>
  <si>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</si>
  <si>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</si>
  <si>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</si>
  <si>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</si>
  <si>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</si>
  <si>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</si>
  <si>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</si>
  <si>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</si>
  <si>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</si>
  <si>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</si>
  <si>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</si>
  <si>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</si>
  <si>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</si>
  <si>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</si>
  <si>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</si>
  <si>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</si>
  <si>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</si>
  <si>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</si>
  <si>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</si>
  <si>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</si>
  <si>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</si>
  <si>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</si>
  <si>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</si>
  <si>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</si>
  <si>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</si>
  <si>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</si>
  <si>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</si>
  <si>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</si>
  <si>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</si>
  <si>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</si>
  <si>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</si>
  <si>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</si>
  <si>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</si>
  <si>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</si>
  <si>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</si>
  <si>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</si>
  <si>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</si>
  <si>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</si>
  <si>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</si>
  <si>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</si>
  <si>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</si>
  <si>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</si>
  <si>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</si>
  <si>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</si>
  <si>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</si>
  <si>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</si>
  <si>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</si>
  <si>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</si>
  <si>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</si>
  <si>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</si>
  <si>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</si>
  <si>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</si>
  <si>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</si>
  <si>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</si>
  <si>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</si>
  <si>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</si>
  <si>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</si>
  <si>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</si>
  <si>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</si>
  <si>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</si>
  <si>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</si>
  <si>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</si>
  <si>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</si>
  <si>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</si>
  <si>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</si>
  <si>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</si>
  <si>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</si>
  <si>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</si>
  <si>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</si>
  <si>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</si>
  <si>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</si>
  <si>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</si>
  <si>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</si>
  <si>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</si>
  <si>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</si>
  <si>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</si>
  <si>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</si>
  <si>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</si>
  <si>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</si>
  <si>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</si>
  <si>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</si>
  <si>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</si>
  <si>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</si>
  <si>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</si>
  <si>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</si>
  <si>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</si>
  <si>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</si>
  <si>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</si>
  <si>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</si>
  <si>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</si>
  <si>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</si>
  <si>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</si>
  <si>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</si>
  <si>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</si>
  <si>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</si>
  <si>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</si>
  <si>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</si>
  <si>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</si>
  <si>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</si>
  <si>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</si>
  <si>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</si>
  <si>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</si>
  <si>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</si>
  <si>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</si>
  <si>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</si>
  <si>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</si>
  <si>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</si>
  <si>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</si>
  <si>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</si>
  <si>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</si>
  <si>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</si>
  <si>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</si>
  <si>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</si>
  <si>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</si>
  <si>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</si>
  <si>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</si>
  <si>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</si>
  <si>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</si>
  <si>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</si>
  <si>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</si>
  <si>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</si>
  <si>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</si>
  <si>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</si>
  <si>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</si>
  <si>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</si>
  <si>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</si>
  <si>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</si>
  <si>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</si>
  <si>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</si>
  <si>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</si>
  <si>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</si>
  <si>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</si>
  <si>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</si>
  <si>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</si>
  <si>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</si>
  <si>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</si>
  <si>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</si>
  <si>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</si>
  <si>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</si>
  <si>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</si>
  <si>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</si>
  <si>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</si>
  <si>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</si>
  <si>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</si>
  <si>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</si>
  <si>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</si>
  <si>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</si>
  <si>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</si>
  <si>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</si>
  <si>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</si>
  <si>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</si>
  <si>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</si>
  <si>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</si>
  <si>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</si>
  <si>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</si>
  <si>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</si>
  <si>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</si>
  <si>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</si>
  <si>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</si>
  <si>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</si>
  <si>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</si>
  <si>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</si>
  <si>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</si>
  <si>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</si>
  <si>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</si>
  <si>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</si>
  <si>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</si>
  <si>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</si>
  <si>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</si>
  <si>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</si>
  <si>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</si>
  <si>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</si>
  <si>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</si>
  <si>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</si>
  <si>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</si>
  <si>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</si>
  <si>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</si>
  <si>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</si>
  <si>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</si>
  <si>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</si>
  <si>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</si>
  <si>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</si>
  <si>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</si>
  <si>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</si>
  <si>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</si>
  <si>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</si>
  <si>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</si>
  <si>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</si>
  <si>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</si>
  <si>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</si>
  <si>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</si>
  <si>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</si>
  <si>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</si>
  <si>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</si>
  <si>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</si>
  <si>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</si>
  <si>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</si>
  <si>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</si>
  <si>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</si>
  <si>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</si>
  <si>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</si>
  <si>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</si>
  <si>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</si>
  <si>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</si>
  <si>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</si>
  <si>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</si>
  <si>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</si>
  <si>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</si>
  <si>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</si>
  <si>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</si>
  <si>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</si>
  <si>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</si>
  <si>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</si>
  <si>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</si>
  <si>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</si>
  <si>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</si>
  <si>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</si>
  <si>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</si>
  <si>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</si>
  <si>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</si>
  <si>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</si>
  <si>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</si>
  <si>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</si>
  <si>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</si>
  <si>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</si>
  <si>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</si>
  <si>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</si>
  <si>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</si>
  <si>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</si>
  <si>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</si>
  <si>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</si>
  <si>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</si>
  <si>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</si>
  <si>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</si>
  <si>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</si>
  <si>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</si>
  <si>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</si>
  <si>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</si>
  <si>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</si>
  <si>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</si>
  <si>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</si>
  <si>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</si>
  <si>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</si>
  <si>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</si>
  <si>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</si>
  <si>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</si>
  <si>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</si>
  <si>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</si>
  <si>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</si>
  <si>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</si>
  <si>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</si>
  <si>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</si>
  <si>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</si>
  <si>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</si>
  <si>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</si>
  <si>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</si>
  <si>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</si>
  <si>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</si>
  <si>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</si>
  <si>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</si>
  <si>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</si>
  <si>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</si>
  <si>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</si>
  <si>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</si>
  <si>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</si>
  <si>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</si>
  <si>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</si>
  <si>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</si>
  <si>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</si>
  <si>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</si>
  <si>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</si>
  <si>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</si>
  <si>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</si>
  <si>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</si>
  <si>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</si>
  <si>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</si>
  <si>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</si>
  <si>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</si>
  <si>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</si>
  <si>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</si>
  <si>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</si>
  <si>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</si>
  <si>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</si>
  <si>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</si>
  <si>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</si>
  <si>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</si>
  <si>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</si>
  <si>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</si>
  <si>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</si>
  <si>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</si>
  <si>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</si>
  <si>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</si>
  <si>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</si>
  <si>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</si>
  <si>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</si>
  <si>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</si>
  <si>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</si>
  <si>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</si>
  <si>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</si>
  <si>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</si>
  <si>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</si>
  <si>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</si>
  <si>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</si>
  <si>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</si>
  <si>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</si>
  <si>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</si>
  <si>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</si>
  <si>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</si>
  <si>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</si>
  <si>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</si>
  <si>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</si>
  <si>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</si>
  <si>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</si>
  <si>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</si>
  <si>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</si>
  <si>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</si>
  <si>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</si>
  <si>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</si>
  <si>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</si>
  <si>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</si>
  <si>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</si>
  <si>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</si>
  <si>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</si>
  <si>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</si>
  <si>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</si>
  <si>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</si>
  <si>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</si>
  <si>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</si>
  <si>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</si>
  <si>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</si>
  <si>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</si>
  <si>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</si>
  <si>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</si>
  <si>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</si>
  <si>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</si>
  <si>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</si>
  <si>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</si>
  <si>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</si>
  <si>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</si>
  <si>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</si>
  <si>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</si>
  <si>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</si>
  <si>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</si>
  <si>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</si>
  <si>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</si>
  <si>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</si>
  <si>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</si>
  <si>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</si>
  <si>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</si>
  <si>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</si>
  <si>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</si>
  <si>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</si>
  <si>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</si>
  <si>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</si>
  <si>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</si>
  <si>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</si>
  <si>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</si>
  <si>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</si>
  <si>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</si>
  <si>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</si>
  <si>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</si>
  <si>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</si>
  <si>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</si>
  <si>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</si>
  <si>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</si>
  <si>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</si>
  <si>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</si>
  <si>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</si>
  <si>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</si>
  <si>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</si>
  <si>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</si>
  <si>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</si>
  <si>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</si>
  <si>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</si>
  <si>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</si>
  <si>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</si>
  <si>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</si>
  <si>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</si>
  <si>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</si>
  <si>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</si>
  <si>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</si>
  <si>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</si>
  <si>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</si>
  <si>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</si>
  <si>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</si>
  <si>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</si>
  <si>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</si>
  <si>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</si>
  <si>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</si>
  <si>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</si>
  <si>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</si>
  <si>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</si>
  <si>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</si>
  <si>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</si>
  <si>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</si>
  <si>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</si>
  <si>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</si>
  <si>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</si>
  <si>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</si>
  <si>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</si>
  <si>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</si>
  <si>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</si>
  <si>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</si>
  <si>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</si>
  <si>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</si>
  <si>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</si>
  <si>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</si>
  <si>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</si>
  <si>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</si>
  <si>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</si>
  <si>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</si>
  <si>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</si>
  <si>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</si>
  <si>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</si>
  <si>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</si>
  <si>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</si>
  <si>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</si>
  <si>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</si>
  <si>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</si>
  <si>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</si>
  <si>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</si>
  <si>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</si>
  <si>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</si>
  <si>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</si>
  <si>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</si>
  <si>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</si>
  <si>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</si>
  <si>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</si>
  <si>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</si>
  <si>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</si>
  <si>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</si>
  <si>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</si>
  <si>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</si>
  <si>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</si>
  <si>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</si>
  <si>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</si>
  <si>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</si>
  <si>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</si>
  <si>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</si>
  <si>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</si>
  <si>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</si>
  <si>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</si>
  <si>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</si>
  <si>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</si>
  <si>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</si>
  <si>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</si>
  <si>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</si>
  <si>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</si>
  <si>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</si>
  <si>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</si>
  <si>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</si>
  <si>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</si>
  <si>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</si>
  <si>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</si>
  <si>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</si>
  <si>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</si>
  <si>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</si>
  <si>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</si>
  <si>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</si>
  <si>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</si>
  <si>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</si>
  <si>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</si>
  <si>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</si>
  <si>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</si>
  <si>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</si>
  <si>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</si>
  <si>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</si>
  <si>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</si>
  <si>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</si>
  <si>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</si>
  <si>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</si>
  <si>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</si>
  <si>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</si>
  <si>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</si>
  <si>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</si>
  <si>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</si>
  <si>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</si>
  <si>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</si>
  <si>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</si>
  <si>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</si>
  <si>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</si>
  <si>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</si>
  <si>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</si>
  <si>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</si>
  <si>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</si>
  <si>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</si>
  <si>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</si>
  <si>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</si>
  <si>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</si>
  <si>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</si>
  <si>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</si>
  <si>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</si>
  <si>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</si>
  <si>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</si>
  <si>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</si>
  <si>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</si>
  <si>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</si>
  <si>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</si>
  <si>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</si>
  <si>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</si>
  <si>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</si>
  <si>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</si>
  <si>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</si>
  <si>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</si>
  <si>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</si>
  <si>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</si>
  <si>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</si>
  <si>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</si>
  <si>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</si>
  <si>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</si>
  <si>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</si>
  <si>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</si>
  <si>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</si>
  <si>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</si>
  <si>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</si>
  <si>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</si>
  <si>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</si>
  <si>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</si>
  <si>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</si>
  <si>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</si>
  <si>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</si>
  <si>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</si>
  <si>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</si>
  <si>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</si>
  <si>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</si>
  <si>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</si>
  <si>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</si>
  <si>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</si>
  <si>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</si>
  <si>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</si>
  <si>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</si>
  <si>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</si>
  <si>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</si>
  <si>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</si>
  <si>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</si>
  <si>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</si>
  <si>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</si>
  <si>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</si>
  <si>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</si>
  <si>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</si>
  <si>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</si>
  <si>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</si>
  <si>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</si>
  <si>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</si>
  <si>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</si>
  <si>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</si>
  <si>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</si>
  <si>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</si>
  <si>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</si>
  <si>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</si>
  <si>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</si>
  <si>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</si>
  <si>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</si>
  <si>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</si>
  <si>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</si>
  <si>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</si>
  <si>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</si>
  <si>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</si>
  <si>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</si>
  <si>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</si>
  <si>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</si>
  <si>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</si>
  <si>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</si>
  <si>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</si>
  <si>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</si>
  <si>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</si>
  <si>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</si>
  <si>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</si>
  <si>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</si>
  <si>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</si>
  <si>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</si>
  <si>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</si>
  <si>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</si>
  <si>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</si>
  <si>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</si>
  <si>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</si>
  <si>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</si>
  <si>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</si>
  <si>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</si>
  <si>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</si>
  <si>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</si>
  <si>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</si>
  <si>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</si>
  <si>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</si>
  <si>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</si>
  <si>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</si>
  <si>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</si>
  <si>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</si>
  <si>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</si>
  <si>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</si>
  <si>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</si>
  <si>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</si>
  <si>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</si>
  <si>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</si>
  <si>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</si>
  <si>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</si>
  <si>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</si>
  <si>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</si>
  <si>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</si>
  <si>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</si>
  <si>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</si>
  <si>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</si>
  <si>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</si>
  <si>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</si>
  <si>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</si>
  <si>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</si>
  <si>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</si>
  <si>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</si>
  <si>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</si>
  <si>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</si>
  <si>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</si>
  <si>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</si>
  <si>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</si>
  <si>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</si>
  <si>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</si>
  <si>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</si>
  <si>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</si>
  <si>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</si>
  <si>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</si>
  <si>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</si>
  <si>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</si>
  <si>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</si>
  <si>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</si>
  <si>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</si>
  <si>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</si>
  <si>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</si>
  <si>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</si>
  <si>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</si>
  <si>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</si>
  <si>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</si>
  <si>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</si>
  <si>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</si>
  <si>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</si>
  <si>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</si>
  <si>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</si>
  <si>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</si>
  <si>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</si>
  <si>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</si>
  <si>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</si>
  <si>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</si>
  <si>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</si>
  <si>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</si>
  <si>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</si>
  <si>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</si>
  <si>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</si>
  <si>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</si>
  <si>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</si>
  <si>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</si>
  <si>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</si>
  <si>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</si>
  <si>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</si>
  <si>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</si>
  <si>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</si>
  <si>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</si>
  <si>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</si>
  <si>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</si>
  <si>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</si>
  <si>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</si>
  <si>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</si>
  <si>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</si>
  <si>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</si>
  <si>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</si>
  <si>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</si>
  <si>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</si>
  <si>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</si>
  <si>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</si>
  <si>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</si>
  <si>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</si>
  <si>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</si>
  <si>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</si>
  <si>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</si>
  <si>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</si>
  <si>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</si>
  <si>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</si>
  <si>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</si>
  <si>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</si>
  <si>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</si>
  <si>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</si>
  <si>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</si>
  <si>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</si>
  <si>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</si>
  <si>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</si>
  <si>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</si>
  <si>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</si>
  <si>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</si>
  <si>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</si>
  <si>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</si>
  <si>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</si>
  <si>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</si>
  <si>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</si>
  <si>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</si>
  <si>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</si>
  <si>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</si>
  <si>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</si>
  <si>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</si>
  <si>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</si>
  <si>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</si>
  <si>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</si>
  <si>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</si>
  <si>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</si>
  <si>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</si>
  <si>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</si>
  <si>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</si>
  <si>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</si>
  <si>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</si>
  <si>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</si>
  <si>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</si>
  <si>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</si>
  <si>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</si>
  <si>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</si>
  <si>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</si>
  <si>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</si>
  <si>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</si>
  <si>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</si>
  <si>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</si>
  <si>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</si>
  <si>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</si>
  <si>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</si>
  <si>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</si>
  <si>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</si>
  <si>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</si>
  <si>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</si>
  <si>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</si>
  <si>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</si>
  <si>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</si>
  <si>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</si>
  <si>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</si>
  <si>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</si>
  <si>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</si>
  <si>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</si>
  <si>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</si>
  <si>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</si>
  <si>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</si>
  <si>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</si>
  <si>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</si>
  <si>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</si>
  <si>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</si>
  <si>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</si>
  <si>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</si>
  <si>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</si>
  <si>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</si>
  <si>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</si>
  <si>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</si>
  <si>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</si>
  <si>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</si>
  <si>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</si>
  <si>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</si>
  <si>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</si>
  <si>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</si>
  <si>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</si>
  <si>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</si>
  <si>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</si>
  <si>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</si>
  <si>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</si>
  <si>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</si>
  <si>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</si>
  <si>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</si>
  <si>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</si>
  <si>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</si>
  <si>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</si>
  <si>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</si>
  <si>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</si>
  <si>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</si>
  <si>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</si>
  <si>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</si>
  <si>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</si>
  <si>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</si>
  <si>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</si>
  <si>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</si>
  <si>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</si>
  <si>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</si>
  <si>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</si>
  <si>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</si>
  <si>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</si>
  <si>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</si>
  <si>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</si>
  <si>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</si>
  <si>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</si>
  <si>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</si>
  <si>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</si>
  <si>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</si>
  <si>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</si>
  <si>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</si>
  <si>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</si>
  <si>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</si>
  <si>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</si>
  <si>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</si>
  <si>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</si>
  <si>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</si>
  <si>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</si>
  <si>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</si>
  <si>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</si>
  <si>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</si>
  <si>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</si>
  <si>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</si>
  <si>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</si>
  <si>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</si>
  <si>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</si>
  <si>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</si>
  <si>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</si>
  <si>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</si>
  <si>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</si>
  <si>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</si>
  <si>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</si>
  <si>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</si>
  <si>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</si>
  <si>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</si>
  <si>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</si>
  <si>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</si>
  <si>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</si>
  <si>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</si>
  <si>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</si>
  <si>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</si>
  <si>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</si>
  <si>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</si>
  <si>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</si>
  <si>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</si>
  <si>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</si>
  <si>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</si>
  <si>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</si>
  <si>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</si>
  <si>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</si>
  <si>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</si>
  <si>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</si>
  <si>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</si>
  <si>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</si>
  <si>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</si>
  <si>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</si>
  <si>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</si>
  <si>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</si>
  <si>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</si>
  <si>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</si>
  <si>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</si>
  <si>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</si>
  <si>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</si>
  <si>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</si>
  <si>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</si>
  <si>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</si>
  <si>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</si>
  <si>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</si>
  <si>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</si>
  <si>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</si>
  <si>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</si>
  <si>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</si>
  <si>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</si>
  <si>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</si>
  <si>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</si>
  <si>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</si>
  <si>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</si>
  <si>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</si>
  <si>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</si>
  <si>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</si>
  <si>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</si>
  <si>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</si>
  <si>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</si>
  <si>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</si>
  <si>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</si>
  <si>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</si>
  <si>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</si>
  <si>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</si>
  <si>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</si>
  <si>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</si>
  <si>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</si>
  <si>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</si>
  <si>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</si>
  <si>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</si>
  <si>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</si>
  <si>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</si>
  <si>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</si>
  <si>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</si>
  <si>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</si>
  <si>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</si>
  <si>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</si>
  <si>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</si>
  <si>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</si>
  <si>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</si>
  <si>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</si>
  <si>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</si>
  <si>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</si>
  <si>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</si>
  <si>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</si>
  <si>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</si>
  <si>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</si>
  <si>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</si>
  <si>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</si>
  <si>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</si>
  <si>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</si>
  <si>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</si>
  <si>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</si>
  <si>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</si>
  <si>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</si>
  <si>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</si>
  <si>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</si>
  <si>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</si>
  <si>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</si>
  <si>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</si>
  <si>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</si>
  <si>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</si>
  <si>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</si>
  <si>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</si>
  <si>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</si>
  <si>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</si>
  <si>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</si>
  <si>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</si>
  <si>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</si>
  <si>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</si>
  <si>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</si>
  <si>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</si>
  <si>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</si>
  <si>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</si>
  <si>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</si>
  <si>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</si>
  <si>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</si>
  <si>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</si>
  <si>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</si>
  <si>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</si>
  <si>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</si>
  <si>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</si>
  <si>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</si>
  <si>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</si>
  <si>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</si>
  <si>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</si>
  <si>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</si>
  <si>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</si>
  <si>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</si>
  <si>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</si>
  <si>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</si>
  <si>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</si>
  <si>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</si>
  <si>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</si>
  <si>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</si>
  <si>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</si>
  <si>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</si>
  <si>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</si>
  <si>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</si>
  <si>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</si>
  <si>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</si>
  <si>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</si>
  <si>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</si>
  <si>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</si>
  <si>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</si>
  <si>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</si>
  <si>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</si>
  <si>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</si>
  <si>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</si>
  <si>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</si>
  <si>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</si>
  <si>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</si>
  <si>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</si>
  <si>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</si>
  <si>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</si>
  <si>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</si>
  <si>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</si>
  <si>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</si>
  <si>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</si>
  <si>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</si>
  <si>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</si>
  <si>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</si>
  <si>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</si>
  <si>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</si>
  <si>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</si>
  <si>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</si>
  <si>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</si>
  <si>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</si>
  <si>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</si>
  <si>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</si>
  <si>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</si>
  <si>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</si>
  <si>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</si>
  <si>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</si>
  <si>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</si>
  <si>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</si>
  <si>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</si>
  <si>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</si>
  <si>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</si>
  <si>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</si>
  <si>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</si>
  <si>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</si>
  <si>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</si>
  <si>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</si>
  <si>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</si>
  <si>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</si>
  <si>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</si>
  <si>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</si>
  <si>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</si>
  <si>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</si>
  <si>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</si>
  <si>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</si>
  <si>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</si>
  <si>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</si>
  <si>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</si>
  <si>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</si>
  <si>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</si>
  <si>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</si>
  <si>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</si>
  <si>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</si>
  <si>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</si>
  <si>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</si>
  <si>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</si>
  <si>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</si>
  <si>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</si>
  <si>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</si>
  <si>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</si>
  <si>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</si>
  <si>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</si>
  <si>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</si>
  <si>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</si>
  <si>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</si>
  <si>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</si>
  <si>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</si>
  <si>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</si>
  <si>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</si>
  <si>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</si>
  <si>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</si>
  <si>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</si>
  <si>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</si>
  <si>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</si>
  <si>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</si>
  <si>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</si>
  <si>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</si>
  <si>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</si>
  <si>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</si>
  <si>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</si>
  <si>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</si>
  <si>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</si>
  <si>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</si>
  <si>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</si>
  <si>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</si>
  <si>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</si>
  <si>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</si>
  <si>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</si>
  <si>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</si>
  <si>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</si>
  <si>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</si>
  <si>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</si>
  <si>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</si>
  <si>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</si>
  <si>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</si>
  <si>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</si>
  <si>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</si>
  <si>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</si>
  <si>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</si>
  <si>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</si>
  <si>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</si>
  <si>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</si>
  <si>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</si>
  <si>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</si>
  <si>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</si>
  <si>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</si>
  <si>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</si>
  <si>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</si>
  <si>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</si>
  <si>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</si>
  <si>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</si>
  <si>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</si>
  <si>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</si>
  <si>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</si>
  <si>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</si>
  <si>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</si>
  <si>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</si>
  <si>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</si>
  <si>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</si>
  <si>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</si>
  <si>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</si>
  <si>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</si>
  <si>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</si>
  <si>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</si>
  <si>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</si>
  <si>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</si>
  <si>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</si>
  <si>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</si>
  <si>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</si>
  <si>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</si>
  <si>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</si>
  <si>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</si>
  <si>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</si>
  <si>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</si>
  <si>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</si>
  <si>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</si>
  <si>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</si>
  <si>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</si>
  <si>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</si>
  <si>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</si>
  <si>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</si>
  <si>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</si>
  <si>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</si>
  <si>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</si>
  <si>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</si>
  <si>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</si>
  <si>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</si>
  <si>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</si>
  <si>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</si>
  <si>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</si>
  <si>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</si>
  <si>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</si>
  <si>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</si>
  <si>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</si>
  <si>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</si>
  <si>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</si>
  <si>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</si>
  <si>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</si>
  <si>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</si>
  <si>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</si>
  <si>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</si>
  <si>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</si>
  <si>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</si>
  <si>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</si>
  <si>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</si>
  <si>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</si>
  <si>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</si>
  <si>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</si>
  <si>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</si>
  <si>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</si>
  <si>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</si>
  <si>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</si>
  <si>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</si>
  <si>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</si>
  <si>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</si>
  <si>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</si>
  <si>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</si>
  <si>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</si>
  <si>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</si>
  <si>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</si>
  <si>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</si>
  <si>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</si>
  <si>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</si>
  <si>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</si>
  <si>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</si>
  <si>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</si>
  <si>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</si>
  <si>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</si>
  <si>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</si>
  <si>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</si>
  <si>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</si>
  <si>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</si>
  <si>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</si>
  <si>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</si>
  <si>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</si>
  <si>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</si>
  <si>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</si>
  <si>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</si>
  <si>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</si>
  <si>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</si>
  <si>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</si>
  <si>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</si>
  <si>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</si>
  <si>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</si>
  <si>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</si>
  <si>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</si>
  <si>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</si>
  <si>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</si>
  <si>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</si>
  <si>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</si>
  <si>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</si>
  <si>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</si>
  <si>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</si>
  <si>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</si>
  <si>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</si>
  <si>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</si>
  <si>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</si>
  <si>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</si>
  <si>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</si>
  <si>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</si>
  <si>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</si>
  <si>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</si>
  <si>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</si>
  <si>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</si>
  <si>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</si>
  <si>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</si>
  <si>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</si>
  <si>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</si>
  <si>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</si>
  <si>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</si>
  <si>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</si>
  <si>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</si>
  <si>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</si>
  <si>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</si>
  <si>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</si>
  <si>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</si>
  <si>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</si>
  <si>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</si>
  <si>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</si>
  <si>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</si>
  <si>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</si>
  <si>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</si>
  <si>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</si>
  <si>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</si>
  <si>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</si>
  <si>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</si>
  <si>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</si>
  <si>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</si>
  <si>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</si>
  <si>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</si>
  <si>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</si>
  <si>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</si>
  <si>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</si>
  <si>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</si>
  <si>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</si>
  <si>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</si>
  <si>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</si>
  <si>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</si>
  <si>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</si>
  <si>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</si>
  <si>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</si>
  <si>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</si>
  <si>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</si>
  <si>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</si>
  <si>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</si>
  <si>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</si>
  <si>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</si>
  <si>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</si>
  <si>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</si>
  <si>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</si>
  <si>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</si>
  <si>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</si>
  <si>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</si>
  <si>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</si>
  <si>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</si>
  <si>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</si>
  <si>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</si>
  <si>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</si>
  <si>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</si>
  <si>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</si>
  <si>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</si>
  <si>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</si>
  <si>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</si>
  <si>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</si>
  <si>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</si>
  <si>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</si>
  <si>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</si>
  <si>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</si>
  <si>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</si>
  <si>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</si>
  <si>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</si>
  <si>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</si>
  <si>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</si>
  <si>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</si>
  <si>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</si>
  <si>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</si>
  <si>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</si>
  <si>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</si>
  <si>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</si>
  <si>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</si>
  <si>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</si>
  <si>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</si>
  <si>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</si>
  <si>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</si>
  <si>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</si>
  <si>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</si>
  <si>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</si>
  <si>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</si>
  <si>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</si>
  <si>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</si>
  <si>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</si>
  <si>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</si>
  <si>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</si>
  <si>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</si>
  <si>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</si>
  <si>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</si>
  <si>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</si>
  <si>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</si>
  <si>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</si>
  <si>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</si>
  <si>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</si>
  <si>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</si>
  <si>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</si>
  <si>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</si>
  <si>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</si>
  <si>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</si>
  <si>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</si>
  <si>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</si>
  <si>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</si>
  <si>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</si>
  <si>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</si>
  <si>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</si>
  <si>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</si>
  <si>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</si>
  <si>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</si>
  <si>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</si>
  <si>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</si>
  <si>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</si>
  <si>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</si>
  <si>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</si>
  <si>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</si>
  <si>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</si>
  <si>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</si>
  <si>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</si>
  <si>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</si>
  <si>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</si>
  <si>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</si>
  <si>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</si>
  <si>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</si>
  <si>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</si>
  <si>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</si>
  <si>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</si>
  <si>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</si>
  <si>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</si>
  <si>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</si>
  <si>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</si>
  <si>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</si>
  <si>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</si>
  <si>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</si>
  <si>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</si>
  <si>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</si>
  <si>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</si>
  <si>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</si>
  <si>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</si>
  <si>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</si>
  <si>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</si>
  <si>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</si>
  <si>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</si>
  <si>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</si>
  <si>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</si>
  <si>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</si>
  <si>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</si>
  <si>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</si>
  <si>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</si>
  <si>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</si>
  <si>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</si>
  <si>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</si>
  <si>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</si>
  <si>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</si>
  <si>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</si>
  <si>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</si>
  <si>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</si>
  <si>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</si>
  <si>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</si>
  <si>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</si>
  <si>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</si>
  <si>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</si>
  <si>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</si>
  <si>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</si>
  <si>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</si>
  <si>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</si>
  <si>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</si>
  <si>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</si>
  <si>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</si>
  <si>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</si>
  <si>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</si>
  <si>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</si>
  <si>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</si>
  <si>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</si>
  <si>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</si>
  <si>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</si>
  <si>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</si>
  <si>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</si>
  <si>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</si>
  <si>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</si>
  <si>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</si>
  <si>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</si>
  <si>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</si>
  <si>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</si>
  <si>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</si>
  <si>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</si>
  <si>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</si>
  <si>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</si>
  <si>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</si>
  <si>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</si>
  <si>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</si>
  <si>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</si>
  <si>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</si>
  <si>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</si>
  <si>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</si>
  <si>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</si>
  <si>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</si>
  <si>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</si>
  <si>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</si>
  <si>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</si>
  <si>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</si>
  <si>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</si>
  <si>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</si>
  <si>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</si>
  <si>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</si>
  <si>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</si>
  <si>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</si>
  <si>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</si>
  <si>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</si>
  <si>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</si>
  <si>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</si>
  <si>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</si>
  <si>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</si>
  <si>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</si>
  <si>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</si>
  <si>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</si>
  <si>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</si>
  <si>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</si>
  <si>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</si>
  <si>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</si>
  <si>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</si>
  <si>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</si>
  <si>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</si>
  <si>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</si>
  <si>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</si>
  <si>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</si>
  <si>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</si>
  <si>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</si>
  <si>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</si>
  <si>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</si>
  <si>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</si>
  <si>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</si>
  <si>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</si>
  <si>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</si>
  <si>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</si>
  <si>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</si>
  <si>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</si>
  <si>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</si>
  <si>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</si>
  <si>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</si>
  <si>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</si>
  <si>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</si>
  <si>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</si>
  <si>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</si>
  <si>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</si>
  <si>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</si>
  <si>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</si>
  <si>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</si>
  <si>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</si>
  <si>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</si>
  <si>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</si>
  <si>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</si>
  <si>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</si>
  <si>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</si>
  <si>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</si>
  <si>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</si>
  <si>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</si>
  <si>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</si>
  <si>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</si>
  <si>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</si>
  <si>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</si>
  <si>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</si>
  <si>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</si>
  <si>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</si>
  <si>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</si>
  <si>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</si>
  <si>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</si>
  <si>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</si>
  <si>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</si>
  <si>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</si>
  <si>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</si>
  <si>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</si>
  <si>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</si>
  <si>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</si>
  <si>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</si>
  <si>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</si>
  <si>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</si>
  <si>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</si>
  <si>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</si>
  <si>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</si>
  <si>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</si>
  <si>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</si>
  <si>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</si>
  <si>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</si>
  <si>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</si>
  <si>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</si>
  <si>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</si>
  <si>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</si>
  <si>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</si>
  <si>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</si>
  <si>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</si>
  <si>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</si>
  <si>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</si>
  <si>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</si>
  <si>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</si>
  <si>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</si>
  <si>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</si>
  <si>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</si>
  <si>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</si>
  <si>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</si>
  <si>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</si>
  <si>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</si>
  <si>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</si>
  <si>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</si>
  <si>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</si>
  <si>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</si>
  <si>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</si>
  <si>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</si>
  <si>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</si>
  <si>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</si>
  <si>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</si>
  <si>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</si>
  <si>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</si>
  <si>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</si>
  <si>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</si>
  <si>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</si>
  <si>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</si>
  <si>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</si>
  <si>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</si>
  <si>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</si>
  <si>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</si>
  <si>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</si>
  <si>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</si>
  <si>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</si>
  <si>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</si>
  <si>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</si>
  <si>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</si>
  <si>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</si>
  <si>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</si>
  <si>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</si>
  <si>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</si>
  <si>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</si>
  <si>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</si>
  <si>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</si>
  <si>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</si>
  <si>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</si>
  <si>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</si>
  <si>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</si>
  <si>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</si>
  <si>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</si>
  <si>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</si>
  <si>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</si>
  <si>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</si>
  <si>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</si>
  <si>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</si>
  <si>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</si>
  <si>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</si>
  <si>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</si>
  <si>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</si>
  <si>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</si>
  <si>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</si>
  <si>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</si>
  <si>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</si>
  <si>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</si>
  <si>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</si>
  <si>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</si>
  <si>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</si>
  <si>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</si>
  <si>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</si>
  <si>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</si>
  <si>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</si>
  <si>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</si>
  <si>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</si>
  <si>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</si>
  <si>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</si>
  <si>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</si>
  <si>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</si>
  <si>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</si>
  <si>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</si>
  <si>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</si>
  <si>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</si>
  <si>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</si>
  <si>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</si>
  <si>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</si>
  <si>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</si>
  <si>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</si>
  <si>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</si>
  <si>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</si>
  <si>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</si>
  <si>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</si>
  <si>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</si>
  <si>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</si>
  <si>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</si>
  <si>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</si>
  <si>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</si>
  <si>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</si>
  <si>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</si>
  <si>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</si>
  <si>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</si>
  <si>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</si>
  <si>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</si>
  <si>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</si>
  <si>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</si>
  <si>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</si>
  <si>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</si>
  <si>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</si>
  <si>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</si>
  <si>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</si>
  <si>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</si>
  <si>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</si>
  <si>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</si>
  <si>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</si>
  <si>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</si>
  <si>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</si>
  <si>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</si>
  <si>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</si>
  <si>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</si>
  <si>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</si>
  <si>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</si>
  <si>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</si>
  <si>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</si>
  <si>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</si>
  <si>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</si>
  <si>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</si>
  <si>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</si>
  <si>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</si>
  <si>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</si>
  <si>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</si>
  <si>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</si>
  <si>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</si>
  <si>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</si>
  <si>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</si>
  <si>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</si>
  <si>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</si>
  <si>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</si>
  <si>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</si>
  <si>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</si>
  <si>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</si>
  <si>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</si>
  <si>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</si>
  <si>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</si>
  <si>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</si>
  <si>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</si>
  <si>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</si>
  <si>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</si>
  <si>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</si>
  <si>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</si>
  <si>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</si>
  <si>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</si>
  <si>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</si>
  <si>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</si>
  <si>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</si>
  <si>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</si>
  <si>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</si>
  <si>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</si>
  <si>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</si>
  <si>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</si>
  <si>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</si>
  <si>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</si>
  <si>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</si>
  <si>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</si>
  <si>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</si>
  <si>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</si>
  <si>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</si>
  <si>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</si>
  <si>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</si>
  <si>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</si>
  <si>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</si>
  <si>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</si>
  <si>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</si>
  <si>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</si>
  <si>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</si>
  <si>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</si>
  <si>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</si>
  <si>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</si>
  <si>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</si>
  <si>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</si>
  <si>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</si>
  <si>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</si>
  <si>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</si>
  <si>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</si>
  <si>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</si>
  <si>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</si>
  <si>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</si>
  <si>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</si>
  <si>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</si>
  <si>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</si>
  <si>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</si>
  <si>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</si>
  <si>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</si>
  <si>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</si>
  <si>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</si>
  <si>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</si>
  <si>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</si>
  <si>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</si>
  <si>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</si>
  <si>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</si>
  <si>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</si>
  <si>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</si>
  <si>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</si>
  <si>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</si>
  <si>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</si>
  <si>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</si>
  <si>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</si>
  <si>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</si>
  <si>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</si>
  <si>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</si>
  <si>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</si>
  <si>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</si>
  <si>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</si>
  <si>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</si>
  <si>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</si>
  <si>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</si>
  <si>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</si>
  <si>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</si>
  <si>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</si>
  <si>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</si>
  <si>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</si>
  <si>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</si>
  <si>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</si>
  <si>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</si>
  <si>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</si>
  <si>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</si>
  <si>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</si>
  <si>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</si>
  <si>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</si>
  <si>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</si>
  <si>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</si>
  <si>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</si>
  <si>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</si>
  <si>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</si>
  <si>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</si>
  <si>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</si>
  <si>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</si>
  <si>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</si>
  <si>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</si>
  <si>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</si>
  <si>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</si>
  <si>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</si>
  <si>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</si>
  <si>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</si>
  <si>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</si>
  <si>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</si>
  <si>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</si>
  <si>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</si>
  <si>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</si>
  <si>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</si>
  <si>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</si>
  <si>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</si>
  <si>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</si>
  <si>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</si>
  <si>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</si>
  <si>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</si>
  <si>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</si>
  <si>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</si>
  <si>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</si>
  <si>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</si>
  <si>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</si>
  <si>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</si>
  <si>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</si>
  <si>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</si>
  <si>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</si>
  <si>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</si>
  <si>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</si>
  <si>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</si>
  <si>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</si>
  <si>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</si>
  <si>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</si>
  <si>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</si>
  <si>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</si>
  <si>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</si>
  <si>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</si>
  <si>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</si>
  <si>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</si>
  <si>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</si>
  <si>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</si>
  <si>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</si>
  <si>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</si>
  <si>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</si>
  <si>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</si>
  <si>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</si>
  <si>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</si>
  <si>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</si>
  <si>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</si>
  <si>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</si>
  <si>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</si>
  <si>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</si>
  <si>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</si>
  <si>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</si>
  <si>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</si>
  <si>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</si>
  <si>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</si>
  <si>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</si>
  <si>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</si>
  <si>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</si>
  <si>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</si>
  <si>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</si>
  <si>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</si>
  <si>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</si>
  <si>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</si>
  <si>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</si>
  <si>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</si>
  <si>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</si>
  <si>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</si>
  <si>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</si>
  <si>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</si>
  <si>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</si>
  <si>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</si>
  <si>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</si>
  <si>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</si>
  <si>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</si>
  <si>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</si>
  <si>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</si>
  <si>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</si>
  <si>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</si>
  <si>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</si>
  <si>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</si>
  <si>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</si>
  <si>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</si>
  <si>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</si>
  <si>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</si>
  <si>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</si>
  <si>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</si>
  <si>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</si>
  <si>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</si>
  <si>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</si>
  <si>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</si>
  <si>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</si>
  <si>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</si>
  <si>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</si>
  <si>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</si>
  <si>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</si>
  <si>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</si>
  <si>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</si>
  <si>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</si>
  <si>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</si>
  <si>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</si>
  <si>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</si>
  <si>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</si>
  <si>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</si>
  <si>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</si>
  <si>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</si>
  <si>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</si>
  <si>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</si>
  <si>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</si>
  <si>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</si>
  <si>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</si>
  <si>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</si>
  <si>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</si>
  <si>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</si>
  <si>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</si>
  <si>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</si>
  <si>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</si>
  <si>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</si>
  <si>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</si>
  <si>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</si>
  <si>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</si>
  <si>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</si>
  <si>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</si>
  <si>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</si>
  <si>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</si>
  <si>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</si>
  <si>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</si>
  <si>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</si>
  <si>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</si>
  <si>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</si>
  <si>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</si>
  <si>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</si>
  <si>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</si>
  <si>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</si>
  <si>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</si>
  <si>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</si>
  <si>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</si>
  <si>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</si>
  <si>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</si>
  <si>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</si>
  <si>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</si>
  <si>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</si>
  <si>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</si>
  <si>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</si>
  <si>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</si>
  <si>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</si>
  <si>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</si>
  <si>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</si>
  <si>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</si>
  <si>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</si>
  <si>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</si>
  <si>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</si>
  <si>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</si>
  <si>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</si>
  <si>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</si>
  <si>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</si>
  <si>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</si>
  <si>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</si>
  <si>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</si>
  <si>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</si>
  <si>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</si>
  <si>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</si>
  <si>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</si>
  <si>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</si>
  <si>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</si>
  <si>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</si>
  <si>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</si>
  <si>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</si>
  <si>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</si>
  <si>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</si>
  <si>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</si>
  <si>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</si>
  <si>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</si>
  <si>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</si>
  <si>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</si>
  <si>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</si>
  <si>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</si>
  <si>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</si>
  <si>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</si>
  <si>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</si>
  <si>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</si>
  <si>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</si>
  <si>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</si>
  <si>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</si>
  <si>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</si>
  <si>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</si>
  <si>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</si>
  <si>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</si>
  <si>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</si>
  <si>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</si>
  <si>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</si>
  <si>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</si>
  <si>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</si>
  <si>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</si>
  <si>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</si>
  <si>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</si>
  <si>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</si>
  <si>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</si>
  <si>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</si>
  <si>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</si>
  <si>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</si>
  <si>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</si>
  <si>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</si>
  <si>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</si>
  <si>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</si>
  <si>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</si>
  <si>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</si>
  <si>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</si>
  <si>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</si>
  <si>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</si>
  <si>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</si>
  <si>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</si>
  <si>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</si>
  <si>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</si>
  <si>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</si>
  <si>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</si>
  <si>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</si>
  <si>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</si>
  <si>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</si>
  <si>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</si>
  <si>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</si>
  <si>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</si>
  <si>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</si>
  <si>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</si>
  <si>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</si>
  <si>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</si>
  <si>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</si>
  <si>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</si>
  <si>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</si>
  <si>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</si>
  <si>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</si>
  <si>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</si>
  <si>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</si>
  <si>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</si>
  <si>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</si>
  <si>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</si>
  <si>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</si>
  <si>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</si>
  <si>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</si>
  <si>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</si>
  <si>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</si>
  <si>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</si>
  <si>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</si>
  <si>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</si>
  <si>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</si>
  <si>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</si>
  <si>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</si>
  <si>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</si>
  <si>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</si>
  <si>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</si>
  <si>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</si>
  <si>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</si>
  <si>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</si>
  <si>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</si>
  <si>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</si>
  <si>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</si>
  <si>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</si>
  <si>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</si>
  <si>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</si>
  <si>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</si>
  <si>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</si>
  <si>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</si>
  <si>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</si>
  <si>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</si>
  <si>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</si>
  <si>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</si>
  <si>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</si>
  <si>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</si>
  <si>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</si>
  <si>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</si>
  <si>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</si>
  <si>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</si>
  <si>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</si>
  <si>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</si>
  <si>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</si>
  <si>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</si>
  <si>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</si>
  <si>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</si>
  <si>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</si>
  <si>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</si>
  <si>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</si>
  <si>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</si>
  <si>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</si>
  <si>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</si>
  <si>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</si>
  <si>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</si>
  <si>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</si>
  <si>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</si>
  <si>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</si>
  <si>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</si>
  <si>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</si>
  <si>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</si>
  <si>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</si>
  <si>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</si>
  <si>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</si>
  <si>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</si>
  <si>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</si>
  <si>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</si>
  <si>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</si>
  <si>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</si>
  <si>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</si>
  <si>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</si>
  <si>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</si>
  <si>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</si>
  <si>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</si>
  <si>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</si>
  <si>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</si>
  <si>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</si>
  <si>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</si>
  <si>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</si>
  <si>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</si>
  <si>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</si>
  <si>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</si>
  <si>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</si>
  <si>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</si>
  <si>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</si>
  <si>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</si>
  <si>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</si>
  <si>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</si>
  <si>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</si>
  <si>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</si>
  <si>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</si>
  <si>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</si>
  <si>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</si>
  <si>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</si>
  <si>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</si>
  <si>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</si>
  <si>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</si>
  <si>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</si>
  <si>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</si>
  <si>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</si>
  <si>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</si>
  <si>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</si>
  <si>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</si>
  <si>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</si>
  <si>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</si>
  <si>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</si>
  <si>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</si>
  <si>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</si>
  <si>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</si>
  <si>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</si>
  <si>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</si>
  <si>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</si>
  <si>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</si>
  <si>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</si>
  <si>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</si>
  <si>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</si>
  <si>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</si>
  <si>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</si>
  <si>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</si>
  <si>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</si>
  <si>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</si>
  <si>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</si>
  <si>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</si>
  <si>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</si>
  <si>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</si>
  <si>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</si>
  <si>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</si>
  <si>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</si>
  <si>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</si>
  <si>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</si>
  <si>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</si>
  <si>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</si>
  <si>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</si>
  <si>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</si>
  <si>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</si>
  <si>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</si>
  <si>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</si>
  <si>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</si>
  <si>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</si>
  <si>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</si>
  <si>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</si>
  <si>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</si>
  <si>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</si>
  <si>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</si>
  <si>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</si>
  <si>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</si>
  <si>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</si>
  <si>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</si>
  <si>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</si>
  <si>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</si>
  <si>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</si>
  <si>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</si>
  <si>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</si>
  <si>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</si>
  <si>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</si>
  <si>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</si>
  <si>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</si>
  <si>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</si>
  <si>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</si>
  <si>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</si>
  <si>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</si>
  <si>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</si>
  <si>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</si>
  <si>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</si>
  <si>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</si>
  <si>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</si>
  <si>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</si>
  <si>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</si>
  <si>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</si>
  <si>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</si>
  <si>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</si>
  <si>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</si>
  <si>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</si>
  <si>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</si>
  <si>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</si>
  <si>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</si>
  <si>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</si>
  <si>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</si>
  <si>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</si>
  <si>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</si>
  <si>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</si>
  <si>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</si>
  <si>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</si>
  <si>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</si>
  <si>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</si>
  <si>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</si>
  <si>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</si>
  <si>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</si>
  <si>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</si>
  <si>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</si>
  <si>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</si>
  <si>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</si>
  <si>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</si>
  <si>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</si>
  <si>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</si>
  <si>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</si>
  <si>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</si>
  <si>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</si>
  <si>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</si>
  <si>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</si>
  <si>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</si>
  <si>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</si>
  <si>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</si>
  <si>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</si>
  <si>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</si>
  <si>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</si>
  <si>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</si>
  <si>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</si>
  <si>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</si>
  <si>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</si>
  <si>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</si>
  <si>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</si>
  <si>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</si>
  <si>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</si>
  <si>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</si>
  <si>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</si>
  <si>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</si>
  <si>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</si>
  <si>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</si>
  <si>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</si>
  <si>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</si>
  <si>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</si>
  <si>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</si>
  <si>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</si>
  <si>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</si>
  <si>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</si>
  <si>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</si>
  <si>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</si>
  <si>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</si>
  <si>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</si>
  <si>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</si>
  <si>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</si>
  <si>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</si>
  <si>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</si>
  <si>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</si>
  <si>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</si>
  <si>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</si>
  <si>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</si>
  <si>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</si>
  <si>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</si>
  <si>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</si>
  <si>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</si>
  <si>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</si>
  <si>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</si>
  <si>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</si>
  <si>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</si>
  <si>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</si>
  <si>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</si>
  <si>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</si>
  <si>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</si>
  <si>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</si>
  <si>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</si>
  <si>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</si>
  <si>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</si>
  <si>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</si>
  <si>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</si>
  <si>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</si>
  <si>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</si>
  <si>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</si>
  <si>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</si>
  <si>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</si>
  <si>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</si>
  <si>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</si>
  <si>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</si>
  <si>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</si>
  <si>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</si>
  <si>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</si>
  <si>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</si>
  <si>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</si>
  <si>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</si>
  <si>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</si>
  <si>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</si>
  <si>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</si>
  <si>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</si>
  <si>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</si>
  <si>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</si>
  <si>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</si>
  <si>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</si>
  <si>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</si>
  <si>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</si>
  <si>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</si>
  <si>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</si>
  <si>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</si>
  <si>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</si>
  <si>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</si>
  <si>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</si>
  <si>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</si>
  <si>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</si>
  <si>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</si>
  <si>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</si>
  <si>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</si>
  <si>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</si>
  <si>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</si>
  <si>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</si>
  <si>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</si>
  <si>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</si>
  <si>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</si>
  <si>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</si>
  <si>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</si>
  <si>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</si>
  <si>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</si>
  <si>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</si>
  <si>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</si>
  <si>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</si>
  <si>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</si>
  <si>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</si>
  <si>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</si>
  <si>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</si>
  <si>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</si>
  <si>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</si>
  <si>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</si>
  <si>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</si>
  <si>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</si>
  <si>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</si>
  <si>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</si>
  <si>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</si>
  <si>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</si>
  <si>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</si>
  <si>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</si>
  <si>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</si>
  <si>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</si>
  <si>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</si>
  <si>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</si>
  <si>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</si>
  <si>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</si>
  <si>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</si>
  <si>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</si>
  <si>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</si>
  <si>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</si>
  <si>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</si>
  <si>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</si>
  <si>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</si>
  <si>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</si>
  <si>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</si>
  <si>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</si>
  <si>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</si>
  <si>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</si>
  <si>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</si>
  <si>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</si>
  <si>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</si>
  <si>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</si>
  <si>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</si>
  <si>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</si>
  <si>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</si>
  <si>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</si>
  <si>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</si>
  <si>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</si>
  <si>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</si>
  <si>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</si>
  <si>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</si>
  <si>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</si>
  <si>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</si>
  <si>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</si>
  <si>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</si>
  <si>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</si>
  <si>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</si>
  <si>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</si>
  <si>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</si>
  <si>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</si>
  <si>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</si>
  <si>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</si>
  <si>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</si>
  <si>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</si>
  <si>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</si>
  <si>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</si>
  <si>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</si>
  <si>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</si>
  <si>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</si>
  <si>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</si>
  <si>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</si>
  <si>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</si>
  <si>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</si>
  <si>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</si>
  <si>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</si>
  <si>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</si>
  <si>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</si>
  <si>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</si>
  <si>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</si>
  <si>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</si>
  <si>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</si>
  <si>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</si>
  <si>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</si>
  <si>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</si>
  <si>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</si>
  <si>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</si>
  <si>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</si>
  <si>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</si>
  <si>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</si>
  <si>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</si>
  <si>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</si>
  <si>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</si>
  <si>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</si>
  <si>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</si>
  <si>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</si>
  <si>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</si>
  <si>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</si>
  <si>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</si>
  <si>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</si>
  <si>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</si>
  <si>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</si>
  <si>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</si>
  <si>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</si>
  <si>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</si>
  <si>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</si>
  <si>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</si>
  <si>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</si>
  <si>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</si>
  <si>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</si>
  <si>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</si>
  <si>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</si>
  <si>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</si>
  <si>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</si>
  <si>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</si>
  <si>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</si>
  <si>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</si>
  <si>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</si>
  <si>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</si>
  <si>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</si>
  <si>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</si>
  <si>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</si>
  <si>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</si>
  <si>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</si>
  <si>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</si>
  <si>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</si>
  <si>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</si>
  <si>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</si>
  <si>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</si>
  <si>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</si>
  <si>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</si>
  <si>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</si>
  <si>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</si>
  <si>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</si>
  <si>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</si>
  <si>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</si>
  <si>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</si>
  <si>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</si>
  <si>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</si>
  <si>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</si>
  <si>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</si>
  <si>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</si>
  <si>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</si>
  <si>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</si>
  <si>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</si>
  <si>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</si>
  <si>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</si>
  <si>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</si>
  <si>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</si>
  <si>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</si>
  <si>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</si>
  <si>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</si>
  <si>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</si>
  <si>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</si>
  <si>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</si>
  <si>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</si>
  <si>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</si>
  <si>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</si>
  <si>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</si>
  <si>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</si>
  <si>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</si>
  <si>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</si>
  <si>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</si>
  <si>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</si>
  <si>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</si>
  <si>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</si>
  <si>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</si>
  <si>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</si>
  <si>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</si>
  <si>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</si>
  <si>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</si>
  <si>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</si>
  <si>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</si>
  <si>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</si>
  <si>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</si>
  <si>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</si>
  <si>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</si>
  <si>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</si>
  <si>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</si>
  <si>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</si>
  <si>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</si>
  <si>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</si>
  <si>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</si>
  <si>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</si>
  <si>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</si>
  <si>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</si>
  <si>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</si>
  <si>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</si>
  <si>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</si>
  <si>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</si>
  <si>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</si>
  <si>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</si>
  <si>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</si>
  <si>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</si>
  <si>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</si>
  <si>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</si>
  <si>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</si>
  <si>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</si>
  <si>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</si>
  <si>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</si>
  <si>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</si>
  <si>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</si>
  <si>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</si>
  <si>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</si>
  <si>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</si>
  <si>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</si>
  <si>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</si>
  <si>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</si>
  <si>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</si>
  <si>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</si>
  <si>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</si>
  <si>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</si>
  <si>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</si>
  <si>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</si>
  <si>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</si>
  <si>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</si>
  <si>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</si>
  <si>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</si>
  <si>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</si>
  <si>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</si>
  <si>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</si>
  <si>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</si>
  <si>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</si>
  <si>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</si>
  <si>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</si>
  <si>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</si>
  <si>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</si>
  <si>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</si>
  <si>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</si>
  <si>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</si>
  <si>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</si>
  <si>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</si>
  <si>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</si>
  <si>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</si>
  <si>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</si>
  <si>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</si>
  <si>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</si>
  <si>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</si>
  <si>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</si>
  <si>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</si>
  <si>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</si>
  <si>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</si>
  <si>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</si>
  <si>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</si>
  <si>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</si>
  <si>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</si>
  <si>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</si>
  <si>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</si>
  <si>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</si>
  <si>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</si>
  <si>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</si>
  <si>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</si>
  <si>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</si>
  <si>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</si>
  <si>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</si>
  <si>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</si>
  <si>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</si>
  <si>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</si>
  <si>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</si>
  <si>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</si>
  <si>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</si>
  <si>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</si>
  <si>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</si>
  <si>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</si>
  <si>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</si>
  <si>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</si>
  <si>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</si>
  <si>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</si>
  <si>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</si>
  <si>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</si>
  <si>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</si>
  <si>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</si>
  <si>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</si>
  <si>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</si>
  <si>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</si>
  <si>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</si>
  <si>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</si>
  <si>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</si>
  <si>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</si>
  <si>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</si>
  <si>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</si>
  <si>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</si>
  <si>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</si>
  <si>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</si>
  <si>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</si>
  <si>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</si>
  <si>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</si>
  <si>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</si>
  <si>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</si>
  <si>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</si>
  <si>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</si>
  <si>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</si>
  <si>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</si>
  <si>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</si>
  <si>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</si>
  <si>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</si>
  <si>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</si>
  <si>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</si>
  <si>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</si>
  <si>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</si>
  <si>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</si>
  <si>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</si>
  <si>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</si>
  <si>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</si>
  <si>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</si>
  <si>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</si>
  <si>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</si>
  <si>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</si>
  <si>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</si>
  <si>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</si>
  <si>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</si>
  <si>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</si>
  <si>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</si>
  <si>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</si>
  <si>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</si>
  <si>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</si>
  <si>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</si>
  <si>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</si>
  <si>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</si>
  <si>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</si>
  <si>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</si>
  <si>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</si>
  <si>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</si>
  <si>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</si>
  <si>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</si>
  <si>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</si>
  <si>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</si>
  <si>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</si>
  <si>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</si>
  <si>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</si>
  <si>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</si>
  <si>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</si>
  <si>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</si>
  <si>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</si>
  <si>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</si>
  <si>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</si>
  <si>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</si>
  <si>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</si>
  <si>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</si>
  <si>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</si>
  <si>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</si>
  <si>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</si>
  <si>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</si>
  <si>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</si>
  <si>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</si>
  <si>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</si>
  <si>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</si>
  <si>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</si>
  <si>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</si>
  <si>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</si>
  <si>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</si>
  <si>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</si>
  <si>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</si>
  <si>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</si>
  <si>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</si>
  <si>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</si>
  <si>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</si>
  <si>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</si>
  <si>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</si>
  <si>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</si>
  <si>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</si>
  <si>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</si>
  <si>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</si>
  <si>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</si>
  <si>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</si>
  <si>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</si>
  <si>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</si>
  <si>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</si>
  <si>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</si>
  <si>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</si>
  <si>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</si>
  <si>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</si>
  <si>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</si>
  <si>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</si>
  <si>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</si>
  <si>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</si>
  <si>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</si>
  <si>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</si>
  <si>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</si>
  <si>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</si>
  <si>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</si>
  <si>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</si>
  <si>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</si>
  <si>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</si>
  <si>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</si>
  <si>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</si>
  <si>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</si>
  <si>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</si>
  <si>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</si>
  <si>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</si>
  <si>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</si>
  <si>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</si>
  <si>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</si>
  <si>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</si>
  <si>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</si>
  <si>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</si>
  <si>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</si>
  <si>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</si>
  <si>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</si>
  <si>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</si>
  <si>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</si>
  <si>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</si>
  <si>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</si>
  <si>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</si>
  <si>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</si>
  <si>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</si>
  <si>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</si>
  <si>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</si>
  <si>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</si>
  <si>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</si>
  <si>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</si>
  <si>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</si>
  <si>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</si>
  <si>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</si>
  <si>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</si>
  <si>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</si>
  <si>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</si>
  <si>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</si>
  <si>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</si>
  <si>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</si>
  <si>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</si>
  <si>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</si>
  <si>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</si>
  <si>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</si>
  <si>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</si>
  <si>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</si>
  <si>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</si>
  <si>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</si>
  <si>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</si>
  <si>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</si>
  <si>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</si>
  <si>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</si>
  <si>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</si>
  <si>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</si>
  <si>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</si>
  <si>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</si>
  <si>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</si>
  <si>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</si>
  <si>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</si>
  <si>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</si>
  <si>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</si>
  <si>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</si>
  <si>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</si>
  <si>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</si>
  <si>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</si>
  <si>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</si>
  <si>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</si>
  <si>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</si>
  <si>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</si>
  <si>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</si>
  <si>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</si>
  <si>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</si>
  <si>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</si>
  <si>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</si>
  <si>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</si>
  <si>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</si>
  <si>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</si>
  <si>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</si>
  <si>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</si>
  <si>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</si>
  <si>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</si>
  <si>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</si>
  <si>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</si>
  <si>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</si>
  <si>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</si>
  <si>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</si>
  <si>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</si>
  <si>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</si>
  <si>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</si>
  <si>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</si>
  <si>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</si>
  <si>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</si>
  <si>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</si>
  <si>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</si>
  <si>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</si>
  <si>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</si>
  <si>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</si>
  <si>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</si>
  <si>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</si>
  <si>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</si>
  <si>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</si>
  <si>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</si>
  <si>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</si>
  <si>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</si>
  <si>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</si>
  <si>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</si>
  <si>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</si>
  <si>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</si>
  <si>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</si>
  <si>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</si>
  <si>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</si>
  <si>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</si>
  <si>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</si>
  <si>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</si>
  <si>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</si>
  <si>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</si>
  <si>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</si>
  <si>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</si>
  <si>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</si>
  <si>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</si>
  <si>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</si>
  <si>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</si>
  <si>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</si>
  <si>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</si>
  <si>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</si>
  <si>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</si>
  <si>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</si>
  <si>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</si>
  <si>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</si>
  <si>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</si>
  <si>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</si>
  <si>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</si>
  <si>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</si>
  <si>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</si>
  <si>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</si>
  <si>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</si>
  <si>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</si>
  <si>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</si>
  <si>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</si>
  <si>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</si>
  <si>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</si>
  <si>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</si>
  <si>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</si>
  <si>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</si>
  <si>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</si>
  <si>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</si>
  <si>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</si>
  <si>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</si>
  <si>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</si>
  <si>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</si>
  <si>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</si>
  <si>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</si>
  <si>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</si>
  <si>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</si>
  <si>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</si>
  <si>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</si>
  <si>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</si>
  <si>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</si>
  <si>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</si>
  <si>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</si>
  <si>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</si>
  <si>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</si>
  <si>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</si>
  <si>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</si>
  <si>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</si>
  <si>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</si>
  <si>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</si>
  <si>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</si>
  <si>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</si>
  <si>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</si>
  <si>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</si>
  <si>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</si>
  <si>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</si>
  <si>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</si>
  <si>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</si>
  <si>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</si>
  <si>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</si>
  <si>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</si>
  <si>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</si>
  <si>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</si>
  <si>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</si>
  <si>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</si>
  <si>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</si>
  <si>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</si>
  <si>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</si>
  <si>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</si>
  <si>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</si>
  <si>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</si>
  <si>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</si>
  <si>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</si>
  <si>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</si>
  <si>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</si>
  <si>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</si>
  <si>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</si>
  <si>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</si>
  <si>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</si>
  <si>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</si>
  <si>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</si>
  <si>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</si>
  <si>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</si>
  <si>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</si>
  <si>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</si>
  <si>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</si>
  <si>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</si>
  <si>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</si>
  <si>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</si>
  <si>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</si>
  <si>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</si>
  <si>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</si>
  <si>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</si>
  <si>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</si>
  <si>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</si>
  <si>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</si>
  <si>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</si>
  <si>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</si>
  <si>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</si>
  <si>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</si>
  <si>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</si>
  <si>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</si>
  <si>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</si>
  <si>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</si>
  <si>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</si>
  <si>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</si>
  <si>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</si>
  <si>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</si>
  <si>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</si>
  <si>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</si>
  <si>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</si>
  <si>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</si>
  <si>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</si>
  <si>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</si>
  <si>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</si>
  <si>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</si>
  <si>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</si>
  <si>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</si>
  <si>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</si>
  <si>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</si>
  <si>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</si>
  <si>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</si>
  <si>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</si>
  <si>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</si>
  <si>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</si>
  <si>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</si>
  <si>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</si>
  <si>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</si>
  <si>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</si>
  <si>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</si>
  <si>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</si>
  <si>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</si>
  <si>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</si>
  <si>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</si>
  <si>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</si>
  <si>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</si>
  <si>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</si>
  <si>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</si>
  <si>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</si>
  <si>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</si>
  <si>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</si>
  <si>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</si>
  <si>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</si>
  <si>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</si>
  <si>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</si>
  <si>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</si>
  <si>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</si>
  <si>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</si>
  <si>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</si>
  <si>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</si>
  <si>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</si>
  <si>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</si>
  <si>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</si>
  <si>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</si>
  <si>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</si>
  <si>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</si>
  <si>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</si>
  <si>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</si>
  <si>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</si>
  <si>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</si>
  <si>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</si>
  <si>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</si>
  <si>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</si>
  <si>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</si>
  <si>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</si>
  <si>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</si>
  <si>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</si>
  <si>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</si>
  <si>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</si>
  <si>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</si>
  <si>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</si>
  <si>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</si>
  <si>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</si>
  <si>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</si>
  <si>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</si>
  <si>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</si>
  <si>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</si>
  <si>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</si>
  <si>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</si>
  <si>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</si>
  <si>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</si>
  <si>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</si>
  <si>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</si>
  <si>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</si>
  <si>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</si>
  <si>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</si>
  <si>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</si>
  <si>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</si>
  <si>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</si>
  <si>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</si>
  <si>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</si>
  <si>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</si>
  <si>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</si>
  <si>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</si>
  <si>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</si>
  <si>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</si>
  <si>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</si>
  <si>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</si>
  <si>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</si>
  <si>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</si>
  <si>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</si>
  <si>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</si>
  <si>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</si>
  <si>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</si>
  <si>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</si>
  <si>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</si>
  <si>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</si>
  <si>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</si>
  <si>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</si>
  <si>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</si>
  <si>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</si>
  <si>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</si>
  <si>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</si>
  <si>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</si>
  <si>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</si>
  <si>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</si>
  <si>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</si>
  <si>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</si>
  <si>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</si>
  <si>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</si>
  <si>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</si>
  <si>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</si>
  <si>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</si>
  <si>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</si>
  <si>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</si>
  <si>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</si>
  <si>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</si>
  <si>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</si>
  <si>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</si>
  <si>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</si>
  <si>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</si>
  <si>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</si>
  <si>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</si>
  <si>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</si>
  <si>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</si>
  <si>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</si>
  <si>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</si>
  <si>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</si>
  <si>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</si>
  <si>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</si>
  <si>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</si>
  <si>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</si>
  <si>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</si>
  <si>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</si>
  <si>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</si>
  <si>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</si>
  <si>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</si>
  <si>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</si>
  <si>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</si>
  <si>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</si>
  <si>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</si>
  <si>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</si>
  <si>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</si>
  <si>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</si>
  <si>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</si>
  <si>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</si>
  <si>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</si>
  <si>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</si>
  <si>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</si>
  <si>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</si>
  <si>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</si>
  <si>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</si>
  <si>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</si>
  <si>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</si>
  <si>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</si>
  <si>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</si>
  <si>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</si>
  <si>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</si>
  <si>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</si>
  <si>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</si>
  <si>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</si>
  <si>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</si>
  <si>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</si>
  <si>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</si>
  <si>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</si>
  <si>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</si>
  <si>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</si>
  <si>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</si>
  <si>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</si>
  <si>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</si>
  <si>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</si>
  <si>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</si>
  <si>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</si>
  <si>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</si>
  <si>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</si>
  <si>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</si>
  <si>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</si>
  <si>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</si>
  <si>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</si>
  <si>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</si>
  <si>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</si>
  <si>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</si>
  <si>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</si>
  <si>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</si>
  <si>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</si>
  <si>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</si>
  <si>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</si>
  <si>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</si>
  <si>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</si>
  <si>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</si>
  <si>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</si>
  <si>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</si>
  <si>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</si>
  <si>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</si>
  <si>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</si>
  <si>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</si>
  <si>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</si>
  <si>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</si>
  <si>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</si>
  <si>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</si>
  <si>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</si>
  <si>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</si>
  <si>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</si>
  <si>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</si>
  <si>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</si>
  <si>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</si>
  <si>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</si>
  <si>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</si>
  <si>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</si>
  <si>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</si>
  <si>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</si>
  <si>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</si>
  <si>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</si>
  <si>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</si>
  <si>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</si>
  <si>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</si>
  <si>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</si>
  <si>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</si>
  <si>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</si>
  <si>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</si>
  <si>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</si>
  <si>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</si>
  <si>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</si>
  <si>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</si>
  <si>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</si>
  <si>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</si>
  <si>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</si>
  <si>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</si>
  <si>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</si>
  <si>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</si>
  <si>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</si>
  <si>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</si>
  <si>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</si>
  <si>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</si>
  <si>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</si>
  <si>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</si>
  <si>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</si>
  <si>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</si>
  <si>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</si>
  <si>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</si>
  <si>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</si>
  <si>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</si>
  <si>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</si>
  <si>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</si>
  <si>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</si>
  <si>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</si>
  <si>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</si>
  <si>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</si>
  <si>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</si>
  <si>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</si>
  <si>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</si>
  <si>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</si>
  <si>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</si>
  <si>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</si>
  <si>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</si>
  <si>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</si>
  <si>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</si>
  <si>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</si>
  <si>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</si>
  <si>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</si>
  <si>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</si>
  <si>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</si>
  <si>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</si>
  <si>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</si>
  <si>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</si>
  <si>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</si>
  <si>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</si>
  <si>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</si>
  <si>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</si>
  <si>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</si>
  <si>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</si>
  <si>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</si>
  <si>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</si>
  <si>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</si>
  <si>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</si>
  <si>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</si>
  <si>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</si>
  <si>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</si>
  <si>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</si>
  <si>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</si>
  <si>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</si>
  <si>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</si>
  <si>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</si>
  <si>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</si>
  <si>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</si>
  <si>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</si>
  <si>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</si>
  <si>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</si>
  <si>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</si>
  <si>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</si>
  <si>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</si>
  <si>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</si>
  <si>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</si>
  <si>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</si>
  <si>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</si>
  <si>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</si>
  <si>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</si>
  <si>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</si>
  <si>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</si>
  <si>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</si>
  <si>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</si>
  <si>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</si>
  <si>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</si>
  <si>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</si>
  <si>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</si>
  <si>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</si>
  <si>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</si>
  <si>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</si>
  <si>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</si>
  <si>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</si>
  <si>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</si>
  <si>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</si>
  <si>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</si>
  <si>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</si>
  <si>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</si>
  <si>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</si>
  <si>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</si>
  <si>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</si>
  <si>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</si>
  <si>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</si>
  <si>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</si>
  <si>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</si>
  <si>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</si>
  <si>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</si>
  <si>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</si>
  <si>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</si>
  <si>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</si>
  <si>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</si>
  <si>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</si>
  <si>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</si>
  <si>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</si>
  <si>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</si>
  <si>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</si>
  <si>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</si>
  <si>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</si>
  <si>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</si>
  <si>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</si>
  <si>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</si>
  <si>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</si>
  <si>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</si>
  <si>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</si>
  <si>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</si>
  <si>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</si>
  <si>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</si>
  <si>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</si>
  <si>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</si>
  <si>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</si>
  <si>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</si>
  <si>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</si>
  <si>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</si>
  <si>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</si>
  <si>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</si>
  <si>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</si>
  <si>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</si>
  <si>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</si>
  <si>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</si>
  <si>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</si>
  <si>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</si>
  <si>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</si>
  <si>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</si>
  <si>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</si>
  <si>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</si>
  <si>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</si>
  <si>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</si>
  <si>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</si>
  <si>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</si>
  <si>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</si>
  <si>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</si>
  <si>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</si>
  <si>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</si>
  <si>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</si>
  <si>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</si>
  <si>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</si>
  <si>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</si>
  <si>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</si>
  <si>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</si>
  <si>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</si>
  <si>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</si>
  <si>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</si>
  <si>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</si>
  <si>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</si>
  <si>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</si>
  <si>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</si>
  <si>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</si>
  <si>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</si>
  <si>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</si>
  <si>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</si>
  <si>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</si>
  <si>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</si>
  <si>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</si>
  <si>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</si>
  <si>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</si>
  <si>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</si>
  <si>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</si>
  <si>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</si>
  <si>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</si>
  <si>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</si>
  <si>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</si>
  <si>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</si>
  <si>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</si>
  <si>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</si>
  <si>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</si>
  <si>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</si>
  <si>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</si>
  <si>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</si>
  <si>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</si>
  <si>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</si>
  <si>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</si>
  <si>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</si>
  <si>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</si>
  <si>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</si>
  <si>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</si>
  <si>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</si>
  <si>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</si>
  <si>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</si>
  <si>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</si>
  <si>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</si>
  <si>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</si>
  <si>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</si>
  <si>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</si>
  <si>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</si>
  <si>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</si>
  <si>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</si>
  <si>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</si>
  <si>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</si>
  <si>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</si>
  <si>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</si>
  <si>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</si>
  <si>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</si>
  <si>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</si>
  <si>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</si>
  <si>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</si>
  <si>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</si>
  <si>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</si>
  <si>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</si>
  <si>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</si>
  <si>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</si>
  <si>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</si>
  <si>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</si>
  <si>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</si>
  <si>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</si>
  <si>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</si>
  <si>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</si>
  <si>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</si>
  <si>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</si>
  <si>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</si>
  <si>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</si>
  <si>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</si>
  <si>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</si>
  <si>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</si>
  <si>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</si>
  <si>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</si>
  <si>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</si>
  <si>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</si>
  <si>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</si>
  <si>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</si>
  <si>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</si>
  <si>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</si>
  <si>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</si>
  <si>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</si>
  <si>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</si>
  <si>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</si>
  <si>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</si>
  <si>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</si>
  <si>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</si>
  <si>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</si>
  <si>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</si>
  <si>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</si>
  <si>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</si>
  <si>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</si>
  <si>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</si>
  <si>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</si>
  <si>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</si>
  <si>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</si>
  <si>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</si>
  <si>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</si>
  <si>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</si>
  <si>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</si>
  <si>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</si>
  <si>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</si>
  <si>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</si>
  <si>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</si>
  <si>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</si>
  <si>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</si>
  <si>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</si>
  <si>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</si>
  <si>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</si>
  <si>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</si>
  <si>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</si>
  <si>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</si>
  <si>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</si>
  <si>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</si>
  <si>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</si>
  <si>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</si>
  <si>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</si>
  <si>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</si>
  <si>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</si>
  <si>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</si>
  <si>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</si>
  <si>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</si>
  <si>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</si>
  <si>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</si>
  <si>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</si>
  <si>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</si>
  <si>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</si>
  <si>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</si>
  <si>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</si>
  <si>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</si>
  <si>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</si>
  <si>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</si>
  <si>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</si>
  <si>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</si>
  <si>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</si>
  <si>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</si>
  <si>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</si>
  <si>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</si>
  <si>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</si>
  <si>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</si>
  <si>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</si>
  <si>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</si>
  <si>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</si>
  <si>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</si>
  <si>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</si>
  <si>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</si>
  <si>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</si>
  <si>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</si>
  <si>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</si>
  <si>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</si>
  <si>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</si>
  <si>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</si>
  <si>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</si>
  <si>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</si>
  <si>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</si>
  <si>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</si>
  <si>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</si>
  <si>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</si>
  <si>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</si>
  <si>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</si>
  <si>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</si>
  <si>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</si>
  <si>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</si>
  <si>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</si>
  <si>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</si>
  <si>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</si>
  <si>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</si>
  <si>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</si>
  <si>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</si>
  <si>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</si>
  <si>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</si>
  <si>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</si>
  <si>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</si>
  <si>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</si>
  <si>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</si>
  <si>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</si>
  <si>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</si>
  <si>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</si>
  <si>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</si>
  <si>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</si>
  <si>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</si>
  <si>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</si>
  <si>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</si>
  <si>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</si>
  <si>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</si>
  <si>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</si>
  <si>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</si>
  <si>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</si>
  <si>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</si>
  <si>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</si>
  <si>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</si>
  <si>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</si>
  <si>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</si>
  <si>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</si>
  <si>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</si>
  <si>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</si>
  <si>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</si>
  <si>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</si>
  <si>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</si>
  <si>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</si>
  <si>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</si>
  <si>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</si>
  <si>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</si>
  <si>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</si>
  <si>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</si>
  <si>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</si>
  <si>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</si>
  <si>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</si>
  <si>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</si>
  <si>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</si>
  <si>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</si>
  <si>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</si>
  <si>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</si>
  <si>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</si>
  <si>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</si>
  <si>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</si>
  <si>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</si>
  <si>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</si>
  <si>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</si>
  <si>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</si>
  <si>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</si>
  <si>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</si>
  <si>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</si>
  <si>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</si>
  <si>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</si>
  <si>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</si>
  <si>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</si>
  <si>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</si>
  <si>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</si>
  <si>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</si>
  <si>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</si>
  <si>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</si>
  <si>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</si>
  <si>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</si>
  <si>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</si>
  <si>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</si>
  <si>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</si>
  <si>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</si>
  <si>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</si>
  <si>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</si>
  <si>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</si>
  <si>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</si>
  <si>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</si>
  <si>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</si>
  <si>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</si>
  <si>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</si>
  <si>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</si>
  <si>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</si>
  <si>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</si>
  <si>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</si>
  <si>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</si>
  <si>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</si>
  <si>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</si>
  <si>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</si>
  <si>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</si>
  <si>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</si>
  <si>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</si>
  <si>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</si>
  <si>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</si>
  <si>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</si>
  <si>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</si>
  <si>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</si>
  <si>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</si>
  <si>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</si>
  <si>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</si>
  <si>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</si>
  <si>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</si>
  <si>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</si>
  <si>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</si>
  <si>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</si>
  <si>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</si>
  <si>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</si>
  <si>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</si>
  <si>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</si>
  <si>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</si>
  <si>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</si>
  <si>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</si>
  <si>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</si>
  <si>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</si>
  <si>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</si>
  <si>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</si>
  <si>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</si>
  <si>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</si>
  <si>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</si>
  <si>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</si>
  <si>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</si>
  <si>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</si>
  <si>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</si>
  <si>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</si>
  <si>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</si>
  <si>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</si>
  <si>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</si>
  <si>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</si>
  <si>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</si>
  <si>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</si>
  <si>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</si>
  <si>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</si>
  <si>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</si>
  <si>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</si>
  <si>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</si>
  <si>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</si>
  <si>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</si>
  <si>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</si>
  <si>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</si>
  <si>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</si>
  <si>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</si>
  <si>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</si>
  <si>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</si>
  <si>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</si>
  <si>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</si>
  <si>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</si>
  <si>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</si>
  <si>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</si>
  <si>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</si>
  <si>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</si>
  <si>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</si>
  <si>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</si>
  <si>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</si>
  <si>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</si>
  <si>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</si>
  <si>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</si>
  <si>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</si>
  <si>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</si>
  <si>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</si>
  <si>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</si>
  <si>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</si>
  <si>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</si>
  <si>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</si>
  <si>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</si>
  <si>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</si>
  <si>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</si>
  <si>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</si>
  <si>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</si>
  <si>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</si>
  <si>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</si>
  <si>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</si>
  <si>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</si>
  <si>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</si>
  <si>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</si>
  <si>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</si>
  <si>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</si>
  <si>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</si>
  <si>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</si>
  <si>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</si>
  <si>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</si>
  <si>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</si>
  <si>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</si>
  <si>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</si>
  <si>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</si>
  <si>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</si>
  <si>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</si>
  <si>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</si>
  <si>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</si>
  <si>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</si>
  <si>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</si>
  <si>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</si>
  <si>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</si>
  <si>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</si>
  <si>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</si>
  <si>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</si>
  <si>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</si>
  <si>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</si>
  <si>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</si>
  <si>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</si>
  <si>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</si>
  <si>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</si>
  <si>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</si>
  <si>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</si>
  <si>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</si>
  <si>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</si>
  <si>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</si>
  <si>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</si>
  <si>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</si>
  <si>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</si>
  <si>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</si>
  <si>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</si>
  <si>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</si>
  <si>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</si>
  <si>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</si>
  <si>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</si>
  <si>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</si>
  <si>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</si>
  <si>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</si>
  <si>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</si>
  <si>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</si>
  <si>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</si>
  <si>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</si>
  <si>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</si>
  <si>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</si>
  <si>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</si>
  <si>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</si>
  <si>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</si>
  <si>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</si>
  <si>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</si>
  <si>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</si>
  <si>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</si>
  <si>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</si>
  <si>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</si>
  <si>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</si>
  <si>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</si>
  <si>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</si>
  <si>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</si>
  <si>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</si>
  <si>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</si>
  <si>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</si>
  <si>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</si>
  <si>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</si>
  <si>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</si>
  <si>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</si>
  <si>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</si>
  <si>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</si>
  <si>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</si>
  <si>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</si>
  <si>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</si>
  <si>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</si>
  <si>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</si>
  <si>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</si>
  <si>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</si>
  <si>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</si>
  <si>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</si>
  <si>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</si>
  <si>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</si>
  <si>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</si>
  <si>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</si>
  <si>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</si>
  <si>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</si>
  <si>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</si>
  <si>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</si>
  <si>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</si>
  <si>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</si>
  <si>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</si>
  <si>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</si>
  <si>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</si>
  <si>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</si>
  <si>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</si>
  <si>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</si>
  <si>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</si>
  <si>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</si>
  <si>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</si>
  <si>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</si>
  <si>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</si>
  <si>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</si>
  <si>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</si>
  <si>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</si>
  <si>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</si>
  <si>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</si>
  <si>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</si>
  <si>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</si>
  <si>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</si>
  <si>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</si>
  <si>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</si>
  <si>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</si>
  <si>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</si>
  <si>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</si>
  <si>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</si>
  <si>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</si>
  <si>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</si>
  <si>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</si>
  <si>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</si>
  <si>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</si>
  <si>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</si>
  <si>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</si>
  <si>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</si>
  <si>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</si>
  <si>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</si>
  <si>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</si>
  <si>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</si>
  <si>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</si>
  <si>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</si>
  <si>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</si>
  <si>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</si>
  <si>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</si>
  <si>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</si>
  <si>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</si>
  <si>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</si>
  <si>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</si>
  <si>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</si>
  <si>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</si>
  <si>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</si>
  <si>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</si>
  <si>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</si>
  <si>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</si>
  <si>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</si>
  <si>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</si>
  <si>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</si>
  <si>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</si>
  <si>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</si>
  <si>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</si>
  <si>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</si>
  <si>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</si>
  <si>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</si>
  <si>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</si>
  <si>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</si>
  <si>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</si>
  <si>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</si>
  <si>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</si>
  <si>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</si>
  <si>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</si>
  <si>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</si>
  <si>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</si>
  <si>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</si>
  <si>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</si>
  <si>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</si>
  <si>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</si>
  <si>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</si>
  <si>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</si>
  <si>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</si>
  <si>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</si>
  <si>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</si>
  <si>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</si>
  <si>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</si>
  <si>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</si>
  <si>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</si>
  <si>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</si>
  <si>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</si>
  <si>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</si>
  <si>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</si>
  <si>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</si>
  <si>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</si>
  <si>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</si>
  <si>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</si>
  <si>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</si>
  <si>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</si>
  <si>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</si>
  <si>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</si>
  <si>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</si>
  <si>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</si>
  <si>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</si>
  <si>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</si>
  <si>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</si>
  <si>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</si>
  <si>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</si>
  <si>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</si>
  <si>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</si>
  <si>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</si>
  <si>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</si>
  <si>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</si>
  <si>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</si>
  <si>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</si>
  <si>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</si>
  <si>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</si>
  <si>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</si>
  <si>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</si>
  <si>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</si>
  <si>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</si>
  <si>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</si>
  <si>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</si>
  <si>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</si>
  <si>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</si>
  <si>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</si>
  <si>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</si>
  <si>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</si>
  <si>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</si>
  <si>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</si>
  <si>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</si>
  <si>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</si>
  <si>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</si>
  <si>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</si>
  <si>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</si>
  <si>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</si>
  <si>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</si>
  <si>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</si>
  <si>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</si>
  <si>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</si>
  <si>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</si>
  <si>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</si>
  <si>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</si>
  <si>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</si>
  <si>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</si>
  <si>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</si>
  <si>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</si>
  <si>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</si>
  <si>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</si>
  <si>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</si>
  <si>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</si>
  <si>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</si>
  <si>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</si>
  <si>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</si>
  <si>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</si>
  <si>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</si>
  <si>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</si>
  <si>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</si>
  <si>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</si>
  <si>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</si>
  <si>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</si>
  <si>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</si>
  <si>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</si>
  <si>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</si>
  <si>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</si>
  <si>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</si>
  <si>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</si>
  <si>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</si>
  <si>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</si>
  <si>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</si>
  <si>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</si>
  <si>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</si>
  <si>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</si>
  <si>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</si>
  <si>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</si>
  <si>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</si>
  <si>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</si>
  <si>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</si>
  <si>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</si>
  <si>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</si>
  <si>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</si>
  <si>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</si>
  <si>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</si>
  <si>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</si>
  <si>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</si>
  <si>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</si>
  <si>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</si>
  <si>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</si>
  <si>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</si>
  <si>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</si>
  <si>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</si>
  <si>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</si>
  <si>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</si>
  <si>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</si>
  <si>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</si>
  <si>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</si>
  <si>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</si>
  <si>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</si>
  <si>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</si>
  <si>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</si>
  <si>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</si>
  <si>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</si>
  <si>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</si>
  <si>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</si>
  <si>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</si>
  <si>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</si>
  <si>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</si>
  <si>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</si>
  <si>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</si>
  <si>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</si>
  <si>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</si>
  <si>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</si>
  <si>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</si>
  <si>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</si>
  <si>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</si>
  <si>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</si>
  <si>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</si>
  <si>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</si>
  <si>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</si>
  <si>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</si>
  <si>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</si>
  <si>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</si>
  <si>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</si>
  <si>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</si>
  <si>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</si>
  <si>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</si>
  <si>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</si>
  <si>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</si>
  <si>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</si>
  <si>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</si>
  <si>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</si>
  <si>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</si>
  <si>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</si>
  <si>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</si>
  <si>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</si>
  <si>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</si>
  <si>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</si>
  <si>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</si>
  <si>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</si>
  <si>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</si>
  <si>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</si>
  <si>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</si>
  <si>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</si>
  <si>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</si>
  <si>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</si>
  <si>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</si>
  <si>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</si>
  <si>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</si>
  <si>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</si>
  <si>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</si>
  <si>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</si>
  <si>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</si>
  <si>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</si>
  <si>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</si>
  <si>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</si>
  <si>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</si>
  <si>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</si>
  <si>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</si>
  <si>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</si>
  <si>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</si>
  <si>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</si>
  <si>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</si>
  <si>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</si>
  <si>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</si>
  <si>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</si>
  <si>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</si>
  <si>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</si>
  <si>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</si>
  <si>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</si>
  <si>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</si>
  <si>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</si>
  <si>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</si>
  <si>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</si>
  <si>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</si>
  <si>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</si>
  <si>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</si>
  <si>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</si>
  <si>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</si>
  <si>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</si>
  <si>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</si>
  <si>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</si>
  <si>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</si>
  <si>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</si>
  <si>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</si>
  <si>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</si>
  <si>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</si>
  <si>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</si>
  <si>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</si>
  <si>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</si>
  <si>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</si>
  <si>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</si>
  <si>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</si>
  <si>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</si>
  <si>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</si>
  <si>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</si>
  <si>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</si>
  <si>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</si>
  <si>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</si>
  <si>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</si>
  <si>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</si>
  <si>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</si>
  <si>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</si>
  <si>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</si>
  <si>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</si>
  <si>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</si>
  <si>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</si>
  <si>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</si>
  <si>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</si>
  <si>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</si>
  <si>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</si>
  <si>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</si>
  <si>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</si>
  <si>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</si>
  <si>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</si>
  <si>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</si>
  <si>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</si>
  <si>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</si>
  <si>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</si>
  <si>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</si>
  <si>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</si>
  <si>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</si>
  <si>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</si>
  <si>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</si>
  <si>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</si>
  <si>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</si>
  <si>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</si>
  <si>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</si>
  <si>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</si>
  <si>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</si>
  <si>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</si>
  <si>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</si>
  <si>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</si>
  <si>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</si>
  <si>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</si>
  <si>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</si>
  <si>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</si>
  <si>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</si>
  <si>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</si>
  <si>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</si>
  <si>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</si>
  <si>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</si>
  <si>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</si>
  <si>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</si>
  <si>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</si>
  <si>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</si>
  <si>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</si>
  <si>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</si>
  <si>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</si>
  <si>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</si>
  <si>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</si>
  <si>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</si>
  <si>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</si>
  <si>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</si>
  <si>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</si>
  <si>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</si>
  <si>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</si>
  <si>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</si>
  <si>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</si>
  <si>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</si>
  <si>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</si>
  <si>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</si>
  <si>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</si>
  <si>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</si>
  <si>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</si>
  <si>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</si>
  <si>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</si>
  <si>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</si>
  <si>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</si>
  <si>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</si>
  <si>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</si>
  <si>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</si>
  <si>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</si>
  <si>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</si>
  <si>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</si>
  <si>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</si>
  <si>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</si>
  <si>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</si>
  <si>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</si>
  <si>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</si>
  <si>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</si>
  <si>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</si>
  <si>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</si>
  <si>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</si>
  <si>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</si>
  <si>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</si>
  <si>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</si>
  <si>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</si>
  <si>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</si>
  <si>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</si>
  <si>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</si>
  <si>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</si>
  <si>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</si>
  <si>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</si>
  <si>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</si>
  <si>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</si>
  <si>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</si>
  <si>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</si>
  <si>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</si>
  <si>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</si>
  <si>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</si>
  <si>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</si>
  <si>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</si>
  <si>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</si>
  <si>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</si>
  <si>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</si>
  <si>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</si>
  <si>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</si>
  <si>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</si>
  <si>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</si>
  <si>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</si>
  <si>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</si>
  <si>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</si>
  <si>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</si>
  <si>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</si>
  <si>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</si>
  <si>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</si>
  <si>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</si>
  <si>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</si>
  <si>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</si>
  <si>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</si>
  <si>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</si>
  <si>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</si>
  <si>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</si>
  <si>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</si>
  <si>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</si>
  <si>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</si>
  <si>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</si>
  <si>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</si>
  <si>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</si>
  <si>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</si>
  <si>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</si>
  <si>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</si>
  <si>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</si>
  <si>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</si>
  <si>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</si>
  <si>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</si>
  <si>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</si>
  <si>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</si>
  <si>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</si>
  <si>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</si>
  <si>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</si>
  <si>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</si>
  <si>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</si>
  <si>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</si>
  <si>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</si>
  <si>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</si>
  <si>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</si>
  <si>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</si>
  <si>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</si>
  <si>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</si>
  <si>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</si>
  <si>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</si>
  <si>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</si>
  <si>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</si>
  <si>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</si>
  <si>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</si>
  <si>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</si>
  <si>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</si>
  <si>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</si>
  <si>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</si>
  <si>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</si>
  <si>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</si>
  <si>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</si>
  <si>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</si>
  <si>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</si>
  <si>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</si>
  <si>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</si>
  <si>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</si>
  <si>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</si>
  <si>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</si>
  <si>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</si>
  <si>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</si>
  <si>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</si>
  <si>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</si>
  <si>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</si>
  <si>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</si>
  <si>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</si>
  <si>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</si>
  <si>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</si>
  <si>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</si>
  <si>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</si>
  <si>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</si>
  <si>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</si>
  <si>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</si>
  <si>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</si>
  <si>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</si>
  <si>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</si>
  <si>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</si>
  <si>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</si>
  <si>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</si>
  <si>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</si>
  <si>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</si>
  <si>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</si>
  <si>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</si>
  <si>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</si>
  <si>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</si>
  <si>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</si>
  <si>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</si>
  <si>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</si>
  <si>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</si>
  <si>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</si>
  <si>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</si>
  <si>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</si>
  <si>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</si>
  <si>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</si>
  <si>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</si>
  <si>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</si>
  <si>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</si>
  <si>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</si>
  <si>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</si>
  <si>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</si>
  <si>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</si>
  <si>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</si>
  <si>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</si>
  <si>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</si>
  <si>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</si>
  <si>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</si>
  <si>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</si>
  <si>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</si>
  <si>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</si>
  <si>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</si>
  <si>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</si>
  <si>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</si>
  <si>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</si>
  <si>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</si>
  <si>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</si>
  <si>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</si>
  <si>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</si>
  <si>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</si>
  <si>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</si>
  <si>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</si>
  <si>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</si>
  <si>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</si>
  <si>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</si>
  <si>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</si>
  <si>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</si>
  <si>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</si>
  <si>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</si>
  <si>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</si>
  <si>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</si>
  <si>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</si>
  <si>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</si>
  <si>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</si>
  <si>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</si>
  <si>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</si>
  <si>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</si>
  <si>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</si>
  <si>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</si>
  <si>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</si>
  <si>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</si>
  <si>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</si>
  <si>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</si>
  <si>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</si>
  <si>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</si>
  <si>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</si>
  <si>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</si>
  <si>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</si>
  <si>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</si>
  <si>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</si>
  <si>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</si>
  <si>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</si>
  <si>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</si>
  <si>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</si>
  <si>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</si>
  <si>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</si>
  <si>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</si>
  <si>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</si>
  <si>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</si>
  <si>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</si>
  <si>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</si>
  <si>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</si>
  <si>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</si>
  <si>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</si>
  <si>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</si>
  <si>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</si>
  <si>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</si>
  <si>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</si>
  <si>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</si>
  <si>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</si>
  <si>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</si>
  <si>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</si>
  <si>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</si>
  <si>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</si>
  <si>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</si>
  <si>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</si>
  <si>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</si>
  <si>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</si>
  <si>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</si>
  <si>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</si>
  <si>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</si>
  <si>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</si>
  <si>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</si>
  <si>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</si>
  <si>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</si>
  <si>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</si>
  <si>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</si>
  <si>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</si>
  <si>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</si>
  <si>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</si>
  <si>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</si>
  <si>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</si>
  <si>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</si>
  <si>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</si>
  <si>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</si>
  <si>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</si>
  <si>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</si>
  <si>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</si>
  <si>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</si>
  <si>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</si>
  <si>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</si>
  <si>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</si>
  <si>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</si>
  <si>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</si>
  <si>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</si>
  <si>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</si>
  <si>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</si>
  <si>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</si>
  <si>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</si>
  <si>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</si>
  <si>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</si>
  <si>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</si>
  <si>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</si>
  <si>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</si>
  <si>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</si>
  <si>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</si>
  <si>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</si>
  <si>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</si>
  <si>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</si>
  <si>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</si>
  <si>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</si>
  <si>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</si>
  <si>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</si>
  <si>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</si>
  <si>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</si>
  <si>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</si>
  <si>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</si>
  <si>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</si>
  <si>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</si>
  <si>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</si>
  <si>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</si>
  <si>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</si>
  <si>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</si>
  <si>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</si>
  <si>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</si>
  <si>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</si>
  <si>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</si>
  <si>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</si>
  <si>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</si>
  <si>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</si>
  <si>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</si>
  <si>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</si>
  <si>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</si>
  <si>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</si>
  <si>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</si>
  <si>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</si>
  <si>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</si>
  <si>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</si>
  <si>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</si>
  <si>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</si>
  <si>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</si>
  <si>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</si>
  <si>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</si>
  <si>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</si>
  <si>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</si>
  <si>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</si>
  <si>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</si>
  <si>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</si>
  <si>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</si>
  <si>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</si>
  <si>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</si>
  <si>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</si>
  <si>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</si>
  <si>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</si>
  <si>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</si>
  <si>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</si>
  <si>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</si>
  <si>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</si>
  <si>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</si>
  <si>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</si>
  <si>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</si>
  <si>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</si>
  <si>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</si>
  <si>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</si>
  <si>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</si>
  <si>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</si>
  <si>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</si>
  <si>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</si>
  <si>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</si>
  <si>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</si>
  <si>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</si>
  <si>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</si>
  <si>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</si>
  <si>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</si>
  <si>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</si>
  <si>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</si>
  <si>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</si>
  <si>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</si>
  <si>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</si>
  <si>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</si>
  <si>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</si>
  <si>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</si>
  <si>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</si>
  <si>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</si>
  <si>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</si>
  <si>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</si>
  <si>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</si>
  <si>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</si>
  <si>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</si>
  <si>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</si>
  <si>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</si>
  <si>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</si>
  <si>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</si>
  <si>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</si>
  <si>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</si>
  <si>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</si>
  <si>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</si>
  <si>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</si>
  <si>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</si>
  <si>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</si>
  <si>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</si>
  <si>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</si>
  <si>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</si>
  <si>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</si>
  <si>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</si>
  <si>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</si>
  <si>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</si>
  <si>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</si>
  <si>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</si>
  <si>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</si>
  <si>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</si>
  <si>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</si>
  <si>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</si>
  <si>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</si>
  <si>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</si>
  <si>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</si>
  <si>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</si>
  <si>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</si>
  <si>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</si>
  <si>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</si>
  <si>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</si>
  <si>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</si>
  <si>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</si>
  <si>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</si>
  <si>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</si>
  <si>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</si>
  <si>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</si>
  <si>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</si>
  <si>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</si>
  <si>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</si>
  <si>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</si>
  <si>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</si>
  <si>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</si>
  <si>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</si>
  <si>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</si>
  <si>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</si>
  <si>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</si>
  <si>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</si>
  <si>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</si>
  <si>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</si>
  <si>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</si>
  <si>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</si>
  <si>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</si>
  <si>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</si>
  <si>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</si>
  <si>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</si>
  <si>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</si>
  <si>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</si>
  <si>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</si>
  <si>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</si>
  <si>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</si>
  <si>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</si>
  <si>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</si>
  <si>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</si>
  <si>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</si>
  <si>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</si>
  <si>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</si>
  <si>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</si>
  <si>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</si>
  <si>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</si>
  <si>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</si>
  <si>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</si>
  <si>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</si>
  <si>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</si>
  <si>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</si>
  <si>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</si>
  <si>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</si>
  <si>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</si>
  <si>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</si>
  <si>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</si>
  <si>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</si>
  <si>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</si>
  <si>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</si>
  <si>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</si>
  <si>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</si>
  <si>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</si>
  <si>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</si>
  <si>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</si>
  <si>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</si>
  <si>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</si>
  <si>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</si>
  <si>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</si>
  <si>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</si>
  <si>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</si>
  <si>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</si>
  <si>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</si>
  <si>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</si>
  <si>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</si>
  <si>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</si>
  <si>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</si>
  <si>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</si>
  <si>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</si>
  <si>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</si>
  <si>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</si>
  <si>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</si>
  <si>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</si>
  <si>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</si>
  <si>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</si>
  <si>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</si>
  <si>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</si>
  <si>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</si>
  <si>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</si>
  <si>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</si>
  <si>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</si>
  <si>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</si>
  <si>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</si>
  <si>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</si>
  <si>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</si>
  <si>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</si>
  <si>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</si>
  <si>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</si>
  <si>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</si>
  <si>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</si>
  <si>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</si>
  <si>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</si>
  <si>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</si>
  <si>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</si>
  <si>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</si>
  <si>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</si>
  <si>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</si>
  <si>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</si>
  <si>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</si>
  <si>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</si>
  <si>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</si>
  <si>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</si>
  <si>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</si>
  <si>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</si>
  <si>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</si>
  <si>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</si>
  <si>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</si>
  <si>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</si>
  <si>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</si>
  <si>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</si>
  <si>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</si>
  <si>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</si>
  <si>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</si>
  <si>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</si>
  <si>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</si>
  <si>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</si>
  <si>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</si>
  <si>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</si>
  <si>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</si>
  <si>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</si>
  <si>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</si>
  <si>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</si>
  <si>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</si>
  <si>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</si>
  <si>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</si>
  <si>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</si>
  <si>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</si>
  <si>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</si>
  <si>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</si>
  <si>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</si>
  <si>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</si>
  <si>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</si>
  <si>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</si>
  <si>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</si>
  <si>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</si>
  <si>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</si>
  <si>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</si>
  <si>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</si>
  <si>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</si>
  <si>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</si>
  <si>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</si>
  <si>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</si>
  <si>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</si>
  <si>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</si>
  <si>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</si>
  <si>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</si>
  <si>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</si>
  <si>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</si>
  <si>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</si>
  <si>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</si>
  <si>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</si>
  <si>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</si>
  <si>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</si>
  <si>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</si>
  <si>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</si>
  <si>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</si>
  <si>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</si>
  <si>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</si>
  <si>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</si>
  <si>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</si>
  <si>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</si>
  <si>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</si>
  <si>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</si>
  <si>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</si>
  <si>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</si>
  <si>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</si>
  <si>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</si>
  <si>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</si>
  <si>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</si>
  <si>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</si>
  <si>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</si>
  <si>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</si>
  <si>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</si>
  <si>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</si>
  <si>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</si>
  <si>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</si>
  <si>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</si>
  <si>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</si>
  <si>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</si>
  <si>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</si>
  <si>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</si>
  <si>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</si>
  <si>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</si>
  <si>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</si>
  <si>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</si>
  <si>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</si>
  <si>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</si>
  <si>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</si>
  <si>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</si>
  <si>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</si>
  <si>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</si>
  <si>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</si>
  <si>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</si>
  <si>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</si>
  <si>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</si>
  <si>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</si>
  <si>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</si>
  <si>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</si>
  <si>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</si>
  <si>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</si>
  <si>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</si>
  <si>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</si>
  <si>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</si>
  <si>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</si>
  <si>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</si>
  <si>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</si>
  <si>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</si>
  <si>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</si>
  <si>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</si>
  <si>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</si>
  <si>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</si>
  <si>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</si>
  <si>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</si>
  <si>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</si>
  <si>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</si>
  <si>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</si>
  <si>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</si>
  <si>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</si>
  <si>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</si>
  <si>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</si>
  <si>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</si>
  <si>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</si>
  <si>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</si>
  <si>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</si>
  <si>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</si>
  <si>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</si>
  <si>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</si>
  <si>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</si>
  <si>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</si>
  <si>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</si>
  <si>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</si>
  <si>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</si>
  <si>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</si>
  <si>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</si>
  <si>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</si>
  <si>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</si>
  <si>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</si>
  <si>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</si>
  <si>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</si>
  <si>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</si>
  <si>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</si>
  <si>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</si>
  <si>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</si>
  <si>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</si>
  <si>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</si>
  <si>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</si>
  <si>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</si>
  <si>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</si>
  <si>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</si>
  <si>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</si>
  <si>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</si>
  <si>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</si>
  <si>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</si>
  <si>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</si>
  <si>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</si>
  <si>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</si>
  <si>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</si>
  <si>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</si>
  <si>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</si>
  <si>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</si>
  <si>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</si>
  <si>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</si>
  <si>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</si>
  <si>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</si>
  <si>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</si>
  <si>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</si>
  <si>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</si>
  <si>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</si>
  <si>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</si>
  <si>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</si>
  <si>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</si>
  <si>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</si>
  <si>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</si>
  <si>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</si>
  <si>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</si>
  <si>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</si>
  <si>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</si>
  <si>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</si>
  <si>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</si>
  <si>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</si>
  <si>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</si>
  <si>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</si>
  <si>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</si>
  <si>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</si>
  <si>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</si>
  <si>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</si>
  <si>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</si>
  <si>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</si>
  <si>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</si>
  <si>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</si>
  <si>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</si>
  <si>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</si>
  <si>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</si>
  <si>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</si>
  <si>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</si>
  <si>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</si>
  <si>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</si>
  <si>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</si>
  <si>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</si>
  <si>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</si>
  <si>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</si>
  <si>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</si>
  <si>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</si>
  <si>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</si>
  <si>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</si>
  <si>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</si>
  <si>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</si>
  <si>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</si>
  <si>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</si>
  <si>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</si>
  <si>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</si>
  <si>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</si>
  <si>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</si>
  <si>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</si>
  <si>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</si>
  <si>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</si>
  <si>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</si>
  <si>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</si>
  <si>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</si>
  <si>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</si>
  <si>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</si>
  <si>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</si>
  <si>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</si>
  <si>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</si>
  <si>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</si>
  <si>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</si>
  <si>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</si>
  <si>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</si>
  <si>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</si>
  <si>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</si>
  <si>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</si>
  <si>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</si>
  <si>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</si>
  <si>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</si>
  <si>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</si>
  <si>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</si>
  <si>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</si>
  <si>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</si>
  <si>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</si>
  <si>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</si>
  <si>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</si>
  <si>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</si>
  <si>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</si>
  <si>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</si>
  <si>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</si>
  <si>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</si>
  <si>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</si>
  <si>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</si>
  <si>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</si>
  <si>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</si>
  <si>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</si>
  <si>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</si>
  <si>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</si>
  <si>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</si>
  <si>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</si>
  <si>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</si>
  <si>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</si>
  <si>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</si>
  <si>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</si>
  <si>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</si>
  <si>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</si>
  <si>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</si>
  <si>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</si>
  <si>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</si>
  <si>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</si>
  <si>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</si>
  <si>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</si>
  <si>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</si>
  <si>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</si>
  <si>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</si>
  <si>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</si>
  <si>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</si>
  <si>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</si>
  <si>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</si>
  <si>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</si>
  <si>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</si>
  <si>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</si>
  <si>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</si>
  <si>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</si>
  <si>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</si>
  <si>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</si>
  <si>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</si>
  <si>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</si>
  <si>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</si>
  <si>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</si>
  <si>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</si>
  <si>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</si>
  <si>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</si>
  <si>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</si>
  <si>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</si>
  <si>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</si>
  <si>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</si>
  <si>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</si>
  <si>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</si>
  <si>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</si>
  <si>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</si>
  <si>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</si>
  <si>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</si>
  <si>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</si>
  <si>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</si>
  <si>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</si>
  <si>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</si>
  <si>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</si>
  <si>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</si>
  <si>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</si>
  <si>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</si>
  <si>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</si>
  <si>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</si>
  <si>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</si>
  <si>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</si>
  <si>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</si>
  <si>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</si>
  <si>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</si>
  <si>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</si>
  <si>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</si>
  <si>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</si>
  <si>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</si>
  <si>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</si>
  <si>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</si>
  <si>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</si>
  <si>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</si>
  <si>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</si>
  <si>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</si>
  <si>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</si>
  <si>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</si>
  <si>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</si>
  <si>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</si>
  <si>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</si>
  <si>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</si>
  <si>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</si>
  <si>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</si>
  <si>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</si>
  <si>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</si>
  <si>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</si>
  <si>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</si>
  <si>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</si>
  <si>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</si>
  <si>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</si>
  <si>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</si>
  <si>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</si>
  <si>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</si>
  <si>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</si>
  <si>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</si>
  <si>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</si>
  <si>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</si>
  <si>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</si>
  <si>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</si>
  <si>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</si>
  <si>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</si>
  <si>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</si>
  <si>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</si>
  <si>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</si>
  <si>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</si>
  <si>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</si>
  <si>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</si>
  <si>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</si>
  <si>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</si>
  <si>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</si>
  <si>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</si>
  <si>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</si>
  <si>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</si>
  <si>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</si>
  <si>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</si>
  <si>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</si>
  <si>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</si>
  <si>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</si>
  <si>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</si>
  <si>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</si>
  <si>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</si>
  <si>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</si>
  <si>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</si>
  <si>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</si>
  <si>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</si>
  <si>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</si>
  <si>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</si>
  <si>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</si>
  <si>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</si>
  <si>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</si>
  <si>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</si>
  <si>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</si>
  <si>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</si>
  <si>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</si>
  <si>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</si>
  <si>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</si>
  <si>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</si>
  <si>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</si>
  <si>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</si>
  <si>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</si>
  <si>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</si>
  <si>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</si>
  <si>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</si>
  <si>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</si>
  <si>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</si>
  <si>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</si>
  <si>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</si>
  <si>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</si>
  <si>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</si>
  <si>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</si>
  <si>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</si>
  <si>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</si>
  <si>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</si>
  <si>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</si>
  <si>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</si>
  <si>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</si>
  <si>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</si>
  <si>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</si>
  <si>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</si>
  <si>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</si>
  <si>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</si>
  <si>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</si>
  <si>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</si>
  <si>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</si>
  <si>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</si>
  <si>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</si>
  <si>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</si>
  <si>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</si>
  <si>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</si>
  <si>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</si>
  <si>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</si>
  <si>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</si>
  <si>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</si>
  <si>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</si>
  <si>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</si>
  <si>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</si>
  <si>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</si>
  <si>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</si>
  <si>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</si>
  <si>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</si>
  <si>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</si>
  <si>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</si>
  <si>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</si>
  <si>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</si>
  <si>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</si>
  <si>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</si>
  <si>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</si>
  <si>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</si>
  <si>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</si>
  <si>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</si>
  <si>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</si>
  <si>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</si>
  <si>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</si>
  <si>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</si>
  <si>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</si>
  <si>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</si>
  <si>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</si>
  <si>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</si>
  <si>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</si>
  <si>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</si>
  <si>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</si>
  <si>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</si>
  <si>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</si>
  <si>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</si>
  <si>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</si>
  <si>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</si>
  <si>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</si>
  <si>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</si>
  <si>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</si>
  <si>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</si>
  <si>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</si>
  <si>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</si>
  <si>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</si>
  <si>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</si>
  <si>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</si>
  <si>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</si>
  <si>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</si>
  <si>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</si>
  <si>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</si>
  <si>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</si>
  <si>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</si>
  <si>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</si>
  <si>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</si>
  <si>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</si>
  <si>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</si>
  <si>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</si>
  <si>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</si>
  <si>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</si>
  <si>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</si>
  <si>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</si>
  <si>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</si>
  <si>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</si>
  <si>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</si>
  <si>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</si>
  <si>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</si>
  <si>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</si>
  <si>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</si>
  <si>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</si>
  <si>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</si>
  <si>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</si>
  <si>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</si>
  <si>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</si>
  <si>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</si>
  <si>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</si>
  <si>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</si>
  <si>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</si>
  <si>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</si>
  <si>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</si>
  <si>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</si>
  <si>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</si>
  <si>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</si>
  <si>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</si>
  <si>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</si>
  <si>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</si>
  <si>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</si>
  <si>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</si>
  <si>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</si>
  <si>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</si>
  <si>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</si>
  <si>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</si>
  <si>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</si>
  <si>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</si>
  <si>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</si>
  <si>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</si>
  <si>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</si>
  <si>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</si>
  <si>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</si>
  <si>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</si>
  <si>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</si>
  <si>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</si>
  <si>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</si>
  <si>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</si>
  <si>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</si>
  <si>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</si>
  <si>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</si>
  <si>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</si>
  <si>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</si>
  <si>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</si>
  <si>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</si>
  <si>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</si>
  <si>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</si>
  <si>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</si>
  <si>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</si>
  <si>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</si>
  <si>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</si>
  <si>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</si>
  <si>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</si>
  <si>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</si>
  <si>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</si>
  <si>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</si>
  <si>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</si>
  <si>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</si>
  <si>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</si>
  <si>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</si>
  <si>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</si>
  <si>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</si>
  <si>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</si>
  <si>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</si>
  <si>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</si>
  <si>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</si>
  <si>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</si>
  <si>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</si>
  <si>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</si>
  <si>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</si>
  <si>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</si>
  <si>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</si>
  <si>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</si>
  <si>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</si>
  <si>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</si>
  <si>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</si>
  <si>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</si>
  <si>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</si>
  <si>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</si>
  <si>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</si>
  <si>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</si>
  <si>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</si>
  <si>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</si>
  <si>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</si>
  <si>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</si>
  <si>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</si>
  <si>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</si>
  <si>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</si>
  <si>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</si>
  <si>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</si>
  <si>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</si>
  <si>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</si>
  <si>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</si>
  <si>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</si>
  <si>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</si>
  <si>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</si>
  <si>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</si>
  <si>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</si>
  <si>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</si>
  <si>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</si>
  <si>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</si>
  <si>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</si>
  <si>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</si>
  <si>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</si>
  <si>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</si>
  <si>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</si>
  <si>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</si>
  <si>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</si>
  <si>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</si>
  <si>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</si>
  <si>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</si>
  <si>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</si>
  <si>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</si>
  <si>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</si>
  <si>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</si>
  <si>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</si>
  <si>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</si>
  <si>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</si>
  <si>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</si>
  <si>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</si>
  <si>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</si>
  <si>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</si>
  <si>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</si>
  <si>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</si>
  <si>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</si>
  <si>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</si>
  <si>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</si>
  <si>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</si>
  <si>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</si>
  <si>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</si>
  <si>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</si>
  <si>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</si>
  <si>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</si>
  <si>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</si>
  <si>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</si>
  <si>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</si>
  <si>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</si>
  <si>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</si>
  <si>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</si>
  <si>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</si>
  <si>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</si>
  <si>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</si>
  <si>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</si>
  <si>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</si>
  <si>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</si>
  <si>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</si>
  <si>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</si>
  <si>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</si>
  <si>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</si>
  <si>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</si>
  <si>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</si>
  <si>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</si>
  <si>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</si>
  <si>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</si>
  <si>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</si>
  <si>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</si>
  <si>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</si>
  <si>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</si>
  <si>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</si>
  <si>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</si>
  <si>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</si>
  <si>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</si>
  <si>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</si>
  <si>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</si>
  <si>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</si>
  <si>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</si>
  <si>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</si>
  <si>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</si>
  <si>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</si>
  <si>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</si>
  <si>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</si>
  <si>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</si>
  <si>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</si>
  <si>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</si>
  <si>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</si>
  <si>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</si>
  <si>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</si>
  <si>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</si>
  <si>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</si>
  <si>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</si>
  <si>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</si>
  <si>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</si>
  <si>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</si>
  <si>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</si>
  <si>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</si>
  <si>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</si>
  <si>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</si>
  <si>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</si>
  <si>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</si>
  <si>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</si>
  <si>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</si>
  <si>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</si>
  <si>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</si>
  <si>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</si>
  <si>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</si>
  <si>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</si>
  <si>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</si>
  <si>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</si>
  <si>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</si>
  <si>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</si>
  <si>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</si>
  <si>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</si>
  <si>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</si>
  <si>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</si>
  <si>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</si>
  <si>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</si>
  <si>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</si>
  <si>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</si>
  <si>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</si>
  <si>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</si>
  <si>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</si>
  <si>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</si>
  <si>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</si>
  <si>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</si>
  <si>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</si>
  <si>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</si>
  <si>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</si>
  <si>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</si>
  <si>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</si>
  <si>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</si>
  <si>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</si>
  <si>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</si>
  <si>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</si>
  <si>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</si>
  <si>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</si>
  <si>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</si>
  <si>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</si>
  <si>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</si>
  <si>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</si>
  <si>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</si>
  <si>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</si>
  <si>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</si>
  <si>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</si>
  <si>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</si>
  <si>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</si>
  <si>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</si>
  <si>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</si>
  <si>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</si>
  <si>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</si>
  <si>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</si>
  <si>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</si>
  <si>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</si>
  <si>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</si>
  <si>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</si>
  <si>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</si>
  <si>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</si>
  <si>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</si>
  <si>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</si>
  <si>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</si>
  <si>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</si>
  <si>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</si>
  <si>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</si>
  <si>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</si>
  <si>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</si>
  <si>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</si>
  <si>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</si>
  <si>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</si>
  <si>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</si>
  <si>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</si>
  <si>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</si>
  <si>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</si>
  <si>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</si>
  <si>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</si>
  <si>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</si>
  <si>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</si>
  <si>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</si>
  <si>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</si>
  <si>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</si>
  <si>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</si>
  <si>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</si>
  <si>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</si>
  <si>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</si>
  <si>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</si>
  <si>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</si>
  <si>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</si>
  <si>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</si>
  <si>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</si>
  <si>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</si>
  <si>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</si>
  <si>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</si>
  <si>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</si>
  <si>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</si>
  <si>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</si>
  <si>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</si>
  <si>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</si>
  <si>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</si>
  <si>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</si>
  <si>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</si>
  <si>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</si>
  <si>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</si>
  <si>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</si>
  <si>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</si>
  <si>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</si>
  <si>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</si>
  <si>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</si>
  <si>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</si>
  <si>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</si>
  <si>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</si>
  <si>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</si>
  <si>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</si>
  <si>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</si>
  <si>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</si>
  <si>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</si>
  <si>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</si>
  <si>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</si>
  <si>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</si>
  <si>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</si>
  <si>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</si>
  <si>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</si>
  <si>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</si>
  <si>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</si>
  <si>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</si>
  <si>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</si>
  <si>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</si>
  <si>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</si>
  <si>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</si>
  <si>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</si>
  <si>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</si>
  <si>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</si>
  <si>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</si>
  <si>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</si>
  <si>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</si>
  <si>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</si>
  <si>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</si>
  <si>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</si>
  <si>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</si>
  <si>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</si>
  <si>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</si>
  <si>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</si>
  <si>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</si>
  <si>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</si>
  <si>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</si>
  <si>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</si>
  <si>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</si>
  <si>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</si>
  <si>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</si>
  <si>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</si>
  <si>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</si>
  <si>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</si>
  <si>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</si>
  <si>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</si>
  <si>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</si>
  <si>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</si>
  <si>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</si>
  <si>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</si>
  <si>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</si>
  <si>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</si>
  <si>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</si>
  <si>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</si>
  <si>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</si>
  <si>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</si>
  <si>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</si>
  <si>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</si>
  <si>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</si>
  <si>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</si>
  <si>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</si>
  <si>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</si>
  <si>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</si>
  <si>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</si>
  <si>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</si>
  <si>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</si>
  <si>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</si>
  <si>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</si>
  <si>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</si>
  <si>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</si>
  <si>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</si>
  <si>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</si>
  <si>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</si>
  <si>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</si>
  <si>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</si>
  <si>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</si>
  <si>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</si>
  <si>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</si>
  <si>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</si>
  <si>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</si>
  <si>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</si>
  <si>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</si>
  <si>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</si>
  <si>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</si>
  <si>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</si>
  <si>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</si>
  <si>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</si>
  <si>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</si>
  <si>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</si>
  <si>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</si>
  <si>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</si>
  <si>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</si>
  <si>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</si>
  <si>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</si>
  <si>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</si>
  <si>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</si>
  <si>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</si>
  <si>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</si>
  <si>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</si>
  <si>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</si>
  <si>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</si>
  <si>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</si>
  <si>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</si>
  <si>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</si>
  <si>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</si>
  <si>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</si>
  <si>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</si>
  <si>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</si>
  <si>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</si>
  <si>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</si>
  <si>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</si>
  <si>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</si>
  <si>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</si>
  <si>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</si>
  <si>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</si>
  <si>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</si>
  <si>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</si>
  <si>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</si>
  <si>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</si>
  <si>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</si>
  <si>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</si>
  <si>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</si>
  <si>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</si>
  <si>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</si>
  <si>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</si>
  <si>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</si>
  <si>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</si>
  <si>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</si>
  <si>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</si>
  <si>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</si>
  <si>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</si>
  <si>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</si>
  <si>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</si>
  <si>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</si>
  <si>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</si>
  <si>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</si>
  <si>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</si>
  <si>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</si>
  <si>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</si>
  <si>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</si>
  <si>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</si>
  <si>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</si>
  <si>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</si>
  <si>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</si>
  <si>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</si>
  <si>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</si>
  <si>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</si>
  <si>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</si>
  <si>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</si>
  <si>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</si>
  <si>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</si>
  <si>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</si>
  <si>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</si>
  <si>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</si>
  <si>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</si>
  <si>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</si>
  <si>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</si>
  <si>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</si>
  <si>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</si>
  <si>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</si>
  <si>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</si>
  <si>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</si>
  <si>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</si>
  <si>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</si>
  <si>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</si>
  <si>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</si>
  <si>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</si>
  <si>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</si>
  <si>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</si>
  <si>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</si>
  <si>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</si>
  <si>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</si>
  <si>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</si>
  <si>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</si>
  <si>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</si>
  <si>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</si>
  <si>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</si>
  <si>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</si>
  <si>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</si>
  <si>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</si>
  <si>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</si>
  <si>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</si>
  <si>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</si>
  <si>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</si>
  <si>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</si>
  <si>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</si>
  <si>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</si>
  <si>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</si>
  <si>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</si>
  <si>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</si>
  <si>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</si>
  <si>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</si>
  <si>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</si>
  <si>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</si>
  <si>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</si>
  <si>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</si>
  <si>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</si>
  <si>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</si>
  <si>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</si>
  <si>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</si>
  <si>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</si>
  <si>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</si>
  <si>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</si>
  <si>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</si>
  <si>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</si>
  <si>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</si>
  <si>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</si>
  <si>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</si>
  <si>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</si>
  <si>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</si>
  <si>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</si>
  <si>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</si>
  <si>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</si>
  <si>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</si>
  <si>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</si>
  <si>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</si>
  <si>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</si>
  <si>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</si>
  <si>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</si>
  <si>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</si>
  <si>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</si>
  <si>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</si>
  <si>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</si>
  <si>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</si>
  <si>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</si>
  <si>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</si>
  <si>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</si>
  <si>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</si>
  <si>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</si>
  <si>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</si>
  <si>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</si>
  <si>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</si>
  <si>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</si>
  <si>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</si>
  <si>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</si>
  <si>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</si>
  <si>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</si>
  <si>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</si>
  <si>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</si>
  <si>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</si>
  <si>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</si>
  <si>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</si>
  <si>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</si>
  <si>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</si>
  <si>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</si>
  <si>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</si>
  <si>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</si>
  <si>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</si>
  <si>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</si>
  <si>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</si>
  <si>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</si>
  <si>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</si>
  <si>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</si>
  <si>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</si>
  <si>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</si>
  <si>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</si>
  <si>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</si>
  <si>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</si>
  <si>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</si>
  <si>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</si>
  <si>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</si>
  <si>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</si>
  <si>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</si>
  <si>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</si>
  <si>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</si>
  <si>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</si>
  <si>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</si>
  <si>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</si>
  <si>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</si>
  <si>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</si>
  <si>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</si>
  <si>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</si>
  <si>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</si>
  <si>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</si>
  <si>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</si>
  <si>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</si>
  <si>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</si>
  <si>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</si>
  <si>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</si>
  <si>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</si>
  <si>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</si>
  <si>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</si>
  <si>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</si>
  <si>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</si>
  <si>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</si>
  <si>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</si>
  <si>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</si>
  <si>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</si>
  <si>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</si>
  <si>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</si>
  <si>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</si>
  <si>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</si>
  <si>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</si>
  <si>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</si>
  <si>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</si>
  <si>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</si>
  <si>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</si>
  <si>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</si>
  <si>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</si>
  <si>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</si>
  <si>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</si>
  <si>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</si>
  <si>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</si>
  <si>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</si>
  <si>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</si>
  <si>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</si>
  <si>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</si>
  <si>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</si>
  <si>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</si>
  <si>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</si>
  <si>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</si>
  <si>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</si>
  <si>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</si>
  <si>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</si>
  <si>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</si>
  <si>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</si>
  <si>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</si>
  <si>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</si>
  <si>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</si>
  <si>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</si>
  <si>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</si>
  <si>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</si>
  <si>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</si>
  <si>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</si>
  <si>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</si>
  <si>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</si>
  <si>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</si>
  <si>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</si>
  <si>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</si>
  <si>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</si>
  <si>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</si>
  <si>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</si>
  <si>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</si>
  <si>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</si>
  <si>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</si>
  <si>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</si>
  <si>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</si>
  <si>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</si>
  <si>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</si>
  <si>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</si>
  <si>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</si>
  <si>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</si>
  <si>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</si>
  <si>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</si>
  <si>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</si>
  <si>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</si>
  <si>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</si>
  <si>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</si>
  <si>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</si>
  <si>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</si>
  <si>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</si>
  <si>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</si>
  <si>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</si>
  <si>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</si>
  <si>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</si>
  <si>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</si>
  <si>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</si>
  <si>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</si>
  <si>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</si>
  <si>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</si>
  <si>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</si>
  <si>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</si>
  <si>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</si>
  <si>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</si>
  <si>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</si>
  <si>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</si>
  <si>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</si>
  <si>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</si>
  <si>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</si>
  <si>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</si>
  <si>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</si>
  <si>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</si>
  <si>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</si>
  <si>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</si>
  <si>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</si>
  <si>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</si>
  <si>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</si>
  <si>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</si>
  <si>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</si>
  <si>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</si>
  <si>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</si>
  <si>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</si>
  <si>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</si>
  <si>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</si>
  <si>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</si>
  <si>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</si>
  <si>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</si>
  <si>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</si>
  <si>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</si>
  <si>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</si>
  <si>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</si>
  <si>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</si>
  <si>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</si>
  <si>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</si>
  <si>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</si>
  <si>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</si>
  <si>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</si>
  <si>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</si>
  <si>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</si>
  <si>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</si>
  <si>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</si>
  <si>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</si>
  <si>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</si>
  <si>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</si>
  <si>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</si>
  <si>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</si>
  <si>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</si>
  <si>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</si>
  <si>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</si>
  <si>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</si>
  <si>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</si>
  <si>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</si>
  <si>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</si>
  <si>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</si>
  <si>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</si>
  <si>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</si>
  <si>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</si>
  <si>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</si>
  <si>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</si>
  <si>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</si>
  <si>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</si>
  <si>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</si>
  <si>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</si>
  <si>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</si>
  <si>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</si>
  <si>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</si>
  <si>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</si>
  <si>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</si>
  <si>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</si>
  <si>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</si>
  <si>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</si>
  <si>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</si>
  <si>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</si>
  <si>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</si>
  <si>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</si>
  <si>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</si>
  <si>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</si>
  <si>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</si>
  <si>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</si>
  <si>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</si>
  <si>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</si>
  <si>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</si>
  <si>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</si>
  <si>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</si>
  <si>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</si>
  <si>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</si>
  <si>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</si>
  <si>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</si>
  <si>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</si>
  <si>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</si>
  <si>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</si>
  <si>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</si>
  <si>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</si>
  <si>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</si>
  <si>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</si>
  <si>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</si>
  <si>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</si>
  <si>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</si>
  <si>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</si>
  <si>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</si>
  <si>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</si>
  <si>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</si>
  <si>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</si>
  <si>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</si>
  <si>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</si>
  <si>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</si>
  <si>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</si>
  <si>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</si>
  <si>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</si>
  <si>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</si>
  <si>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</si>
  <si>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</si>
  <si>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</si>
  <si>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</si>
  <si>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</si>
  <si>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</si>
  <si>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</si>
  <si>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</si>
  <si>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</si>
  <si>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</si>
  <si>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</si>
  <si>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</si>
  <si>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</si>
  <si>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</si>
  <si>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</si>
  <si>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</si>
  <si>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</si>
  <si>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</si>
  <si>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</si>
  <si>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</si>
  <si>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</si>
  <si>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</si>
  <si>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</si>
  <si>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</si>
  <si>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</si>
  <si>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</si>
  <si>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</si>
  <si>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</si>
  <si>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</si>
  <si>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</si>
  <si>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</si>
  <si>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</si>
  <si>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</si>
  <si>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</si>
  <si>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</si>
  <si>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</si>
  <si>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</si>
  <si>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</si>
  <si>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</si>
  <si>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</si>
  <si>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</si>
  <si>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</si>
  <si>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</si>
  <si>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</si>
  <si>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</si>
  <si>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</si>
  <si>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</si>
  <si>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</si>
  <si>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</si>
  <si>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</si>
  <si>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</si>
  <si>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</si>
  <si>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</si>
  <si>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</si>
  <si>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</si>
  <si>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</si>
  <si>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</si>
  <si>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</si>
  <si>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</si>
  <si>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</si>
  <si>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</si>
  <si>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</si>
  <si>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</si>
  <si>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</si>
  <si>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</si>
  <si>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</si>
  <si>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</si>
  <si>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</si>
  <si>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</si>
  <si>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</si>
  <si>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</si>
  <si>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</si>
  <si>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</si>
  <si>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</si>
  <si>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</si>
  <si>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</si>
  <si>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</si>
  <si>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</si>
  <si>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</si>
  <si>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</si>
  <si>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</si>
  <si>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</si>
  <si>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</si>
  <si>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</si>
  <si>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</si>
  <si>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</si>
  <si>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</si>
  <si>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</si>
  <si>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</si>
  <si>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</si>
  <si>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</si>
  <si>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</si>
  <si>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</si>
  <si>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</si>
  <si>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</si>
  <si>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</si>
  <si>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</si>
  <si>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</si>
  <si>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</si>
  <si>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</si>
  <si>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</si>
  <si>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</si>
  <si>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</si>
  <si>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</si>
  <si>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</si>
  <si>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</si>
  <si>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</si>
  <si>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</si>
  <si>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</si>
  <si>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</si>
  <si>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</si>
  <si>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</si>
  <si>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</si>
  <si>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</si>
  <si>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</si>
  <si>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</si>
  <si>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</si>
  <si>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</si>
  <si>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</si>
  <si>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</si>
  <si>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</si>
  <si>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</si>
  <si>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</si>
  <si>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</si>
  <si>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</si>
  <si>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</si>
  <si>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</si>
  <si>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</si>
  <si>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</si>
  <si>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</si>
  <si>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</si>
  <si>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</si>
  <si>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</si>
  <si>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</si>
  <si>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</si>
  <si>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</si>
  <si>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</si>
  <si>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</si>
  <si>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</si>
  <si>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</si>
  <si>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</si>
  <si>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</si>
  <si>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</si>
  <si>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</si>
  <si>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</si>
  <si>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</si>
  <si>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</si>
  <si>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</si>
  <si>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</si>
  <si>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</si>
  <si>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</si>
  <si>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</si>
  <si>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</si>
  <si>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</si>
  <si>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</si>
  <si>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</si>
  <si>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</si>
  <si>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</si>
  <si>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</si>
  <si>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</si>
  <si>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</si>
  <si>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</si>
  <si>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</si>
  <si>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</si>
  <si>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</si>
  <si>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</si>
  <si>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</si>
  <si>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</si>
  <si>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</si>
  <si>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</si>
  <si>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</si>
  <si>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</si>
  <si>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</si>
  <si>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</si>
  <si>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</si>
  <si>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</si>
  <si>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</si>
  <si>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</si>
  <si>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</si>
  <si>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</si>
  <si>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</si>
  <si>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</si>
  <si>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</si>
  <si>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</si>
  <si>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</si>
  <si>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</si>
  <si>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</si>
  <si>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</si>
  <si>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</si>
  <si>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</si>
  <si>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</si>
  <si>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</si>
  <si>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</si>
  <si>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</si>
  <si>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</si>
  <si>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</si>
  <si>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</si>
  <si>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</si>
  <si>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</si>
  <si>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</si>
  <si>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</si>
  <si>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</si>
  <si>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</si>
  <si>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</si>
  <si>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</si>
  <si>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</si>
  <si>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</si>
  <si>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</si>
  <si>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</si>
  <si>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</si>
  <si>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</si>
  <si>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</si>
  <si>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</si>
  <si>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</si>
  <si>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</si>
  <si>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</si>
  <si>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</si>
  <si>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</si>
  <si>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</si>
  <si>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</si>
  <si>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</si>
  <si>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</si>
  <si>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</si>
  <si>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</si>
  <si>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</si>
  <si>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</si>
  <si>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</si>
  <si>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</si>
  <si>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</si>
  <si>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</si>
  <si>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</si>
  <si>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</si>
  <si>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</si>
  <si>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</si>
  <si>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</si>
  <si>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</si>
  <si>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</si>
  <si>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</si>
  <si>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</si>
  <si>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</si>
  <si>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</si>
  <si>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</si>
  <si>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</si>
  <si>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</si>
  <si>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</si>
  <si>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</si>
  <si>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</si>
  <si>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</si>
  <si>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</si>
  <si>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</si>
  <si>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</si>
  <si>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</si>
  <si>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</si>
  <si>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</si>
  <si>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</si>
  <si>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</si>
  <si>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</si>
  <si>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</si>
  <si>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</si>
  <si>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</si>
  <si>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</si>
  <si>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</si>
  <si>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</si>
  <si>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</si>
  <si>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</si>
  <si>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</si>
  <si>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</si>
  <si>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</si>
  <si>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</si>
  <si>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</si>
  <si>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</si>
  <si>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</si>
  <si>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</si>
  <si>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</si>
  <si>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</si>
  <si>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</si>
  <si>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</si>
  <si>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</si>
  <si>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</si>
  <si>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</si>
  <si>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</si>
  <si>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</si>
  <si>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</si>
  <si>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</si>
  <si>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</si>
  <si>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</si>
  <si>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</si>
  <si>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</si>
  <si>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</si>
  <si>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</si>
  <si>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</si>
  <si>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</si>
  <si>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</si>
  <si>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</si>
  <si>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</si>
  <si>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</si>
  <si>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</si>
  <si>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</si>
  <si>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</si>
  <si>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</si>
  <si>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</si>
  <si>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</si>
  <si>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</si>
  <si>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</si>
  <si>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</si>
  <si>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</si>
  <si>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</si>
  <si>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</si>
  <si>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</si>
  <si>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</si>
  <si>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</si>
  <si>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</si>
  <si>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</si>
  <si>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</si>
  <si>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</si>
  <si>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</si>
  <si>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</si>
  <si>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</si>
  <si>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</si>
  <si>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</si>
  <si>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</si>
  <si>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</si>
  <si>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</si>
  <si>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</si>
  <si>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</si>
  <si>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</si>
  <si>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</si>
  <si>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</si>
  <si>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</si>
  <si>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</si>
  <si>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</si>
  <si>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</si>
  <si>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</si>
  <si>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</si>
  <si>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</si>
  <si>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</si>
  <si>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</si>
  <si>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</si>
  <si>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</si>
  <si>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</si>
  <si>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</si>
  <si>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</si>
  <si>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</si>
  <si>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</si>
  <si>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</si>
  <si>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</si>
  <si>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</si>
  <si>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</si>
  <si>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</si>
  <si>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</si>
  <si>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</si>
  <si>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</si>
  <si>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</si>
  <si>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</si>
  <si>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</si>
  <si>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</si>
  <si>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</si>
  <si>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</si>
  <si>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</si>
  <si>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</si>
  <si>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</si>
  <si>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</si>
  <si>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</si>
  <si>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</si>
  <si>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</si>
  <si>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</si>
  <si>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</si>
  <si>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</si>
  <si>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</si>
  <si>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</si>
  <si>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</si>
  <si>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</si>
  <si>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</si>
  <si>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</si>
  <si>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</si>
  <si>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</si>
  <si>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</si>
  <si>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</si>
  <si>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</si>
  <si>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</si>
  <si>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</si>
  <si>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</si>
  <si>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</si>
  <si>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</si>
  <si>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</si>
  <si>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</si>
  <si>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</si>
  <si>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</si>
  <si>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</si>
  <si>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</si>
  <si>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</si>
  <si>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</si>
  <si>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</si>
  <si>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</si>
  <si>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</si>
  <si>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</si>
  <si>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</si>
  <si>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</si>
  <si>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</si>
  <si>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</si>
  <si>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</si>
  <si>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</si>
  <si>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</si>
  <si>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</si>
  <si>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</si>
  <si>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</si>
  <si>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</si>
  <si>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</si>
  <si>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</si>
  <si>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</si>
  <si>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</si>
  <si>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</si>
  <si>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</si>
  <si>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</si>
  <si>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</si>
  <si>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</si>
  <si>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</si>
  <si>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</si>
  <si>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</si>
  <si>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</si>
  <si>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</si>
  <si>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</si>
  <si>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</si>
  <si>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</si>
  <si>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</si>
  <si>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</si>
  <si>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</si>
  <si>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</si>
  <si>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</si>
  <si>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</si>
  <si>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</si>
  <si>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</si>
  <si>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</si>
  <si>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</si>
  <si>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</si>
  <si>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</si>
  <si>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</si>
  <si>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</si>
  <si>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</si>
  <si>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</si>
  <si>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</si>
  <si>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</si>
  <si>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</si>
  <si>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</si>
  <si>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</si>
  <si>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</si>
  <si>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</si>
  <si>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</si>
  <si>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</si>
  <si>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</si>
  <si>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</si>
  <si>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</si>
  <si>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</si>
  <si>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</si>
  <si>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</si>
  <si>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</si>
  <si>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</si>
  <si>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</si>
  <si>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</si>
  <si>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</si>
  <si>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</si>
  <si>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</si>
  <si>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</si>
  <si>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</si>
  <si>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</si>
  <si>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</si>
  <si>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</si>
  <si>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</si>
  <si>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</si>
  <si>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</si>
  <si>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</si>
  <si>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</si>
  <si>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</si>
  <si>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</si>
  <si>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</si>
  <si>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</si>
  <si>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</si>
  <si>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</si>
  <si>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</si>
  <si>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</si>
  <si>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</si>
  <si>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</si>
  <si>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</si>
  <si>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</si>
  <si>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</si>
  <si>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</si>
  <si>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</si>
  <si>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</si>
  <si>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</si>
  <si>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</si>
  <si>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</si>
  <si>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</si>
  <si>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</si>
  <si>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</si>
  <si>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</si>
  <si>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</si>
  <si>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</si>
  <si>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</si>
  <si>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</si>
  <si>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</si>
  <si>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</si>
  <si>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</si>
  <si>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</si>
  <si>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</si>
  <si>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</si>
  <si>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</si>
  <si>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</si>
  <si>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</si>
  <si>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</si>
  <si>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</si>
  <si>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</si>
  <si>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</si>
  <si>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</si>
  <si>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</si>
  <si>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</si>
  <si>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</si>
  <si>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</si>
  <si>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</si>
  <si>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</si>
  <si>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</si>
  <si>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</si>
  <si>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</si>
  <si>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</si>
  <si>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</si>
  <si>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</si>
  <si>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</si>
  <si>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</si>
  <si>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</si>
  <si>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</si>
  <si>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</si>
  <si>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</si>
  <si>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</si>
  <si>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</si>
  <si>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</si>
  <si>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</si>
  <si>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</si>
  <si>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</si>
  <si>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</si>
  <si>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</si>
  <si>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</si>
  <si>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</si>
  <si>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</si>
  <si>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</si>
  <si>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</si>
  <si>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</si>
  <si>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</si>
  <si>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</si>
  <si>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</si>
  <si>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</si>
  <si>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</si>
  <si>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</si>
  <si>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</si>
  <si>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</si>
  <si>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</si>
  <si>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</si>
  <si>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</si>
  <si>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</si>
  <si>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</si>
  <si>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</si>
  <si>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</si>
  <si>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</si>
  <si>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</si>
  <si>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</si>
  <si>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</si>
  <si>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</si>
  <si>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</si>
  <si>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</si>
  <si>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</si>
  <si>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</si>
  <si>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</si>
  <si>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</si>
  <si>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</si>
  <si>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</si>
  <si>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</si>
  <si>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</si>
  <si>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</si>
  <si>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</si>
  <si>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</si>
  <si>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</si>
  <si>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</si>
  <si>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</si>
  <si>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</si>
  <si>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</si>
  <si>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</si>
  <si>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</si>
  <si>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</si>
  <si>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</si>
  <si>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</si>
  <si>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</si>
  <si>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</si>
  <si>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</si>
  <si>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</si>
  <si>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</si>
  <si>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</si>
  <si>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</si>
  <si>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</si>
  <si>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</si>
  <si>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</si>
  <si>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</si>
  <si>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</si>
  <si>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</si>
  <si>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</si>
  <si>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</si>
  <si>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</si>
  <si>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</si>
  <si>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</si>
  <si>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</si>
  <si>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</si>
  <si>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</si>
  <si>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</si>
  <si>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</si>
  <si>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</si>
  <si>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</si>
  <si>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</si>
  <si>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</si>
  <si>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</si>
  <si>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</si>
  <si>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</si>
  <si>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</si>
  <si>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</si>
  <si>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</si>
  <si>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</si>
  <si>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</si>
  <si>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</si>
  <si>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</si>
  <si>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</si>
  <si>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</si>
  <si>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</si>
  <si>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</si>
  <si>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</si>
  <si>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</si>
  <si>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</si>
  <si>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</si>
  <si>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</si>
  <si>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</si>
  <si>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</si>
  <si>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</si>
  <si>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</si>
  <si>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</si>
  <si>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</si>
  <si>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</si>
  <si>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</si>
  <si>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</si>
  <si>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</si>
  <si>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</si>
  <si>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</si>
  <si>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</si>
  <si>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</si>
  <si>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</si>
  <si>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</si>
  <si>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</si>
  <si>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</si>
  <si>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</si>
  <si>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</si>
  <si>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</si>
  <si>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</si>
  <si>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</si>
  <si>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</si>
  <si>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</si>
  <si>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</si>
  <si>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</si>
  <si>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</si>
  <si>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</si>
  <si>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</si>
  <si>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</si>
  <si>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</si>
  <si>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</si>
  <si>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</si>
  <si>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</si>
  <si>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</si>
  <si>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</si>
  <si>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</si>
  <si>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</si>
  <si>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</si>
  <si>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</si>
  <si>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</si>
  <si>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</si>
  <si>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</si>
  <si>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</si>
  <si>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</si>
  <si>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</si>
  <si>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</si>
  <si>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</si>
  <si>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</si>
  <si>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</si>
  <si>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</si>
  <si>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</si>
  <si>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</si>
  <si>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</si>
  <si>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</si>
  <si>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</si>
  <si>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</si>
  <si>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</si>
  <si>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</si>
  <si>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</si>
  <si>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</si>
  <si>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</si>
  <si>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</si>
  <si>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</si>
  <si>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</si>
  <si>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</si>
  <si>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</si>
  <si>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</si>
  <si>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</si>
  <si>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</si>
  <si>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</si>
  <si>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</si>
  <si>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</si>
  <si>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</si>
  <si>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</si>
  <si>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</si>
  <si>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</si>
  <si>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</si>
  <si>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</si>
  <si>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</si>
  <si>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</si>
  <si>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</si>
  <si>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</si>
  <si>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</si>
  <si>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</si>
  <si>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</si>
  <si>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</si>
  <si>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</si>
  <si>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</si>
  <si>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</si>
  <si>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</si>
  <si>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</si>
  <si>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</si>
  <si>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</si>
  <si>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</si>
  <si>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</si>
  <si>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</si>
  <si>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</si>
  <si>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</si>
  <si>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</si>
  <si>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</si>
  <si>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</si>
  <si>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</si>
  <si>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</si>
  <si>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</si>
  <si>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</si>
  <si>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</si>
  <si>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</si>
  <si>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</si>
  <si>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</si>
  <si>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</si>
  <si>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</si>
  <si>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</si>
  <si>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</si>
  <si>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</si>
  <si>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</si>
  <si>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</si>
  <si>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</si>
  <si>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</si>
  <si>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</si>
  <si>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</si>
  <si>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</si>
  <si>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</si>
  <si>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</si>
  <si>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</si>
  <si>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</si>
  <si>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</si>
  <si>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</si>
  <si>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</si>
  <si>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</si>
  <si>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</si>
  <si>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</si>
  <si>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</si>
  <si>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</si>
  <si>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</si>
  <si>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</si>
  <si>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</si>
  <si>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</si>
  <si>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</si>
  <si>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</si>
  <si>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</si>
  <si>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</si>
  <si>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</si>
  <si>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</si>
  <si>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</si>
  <si>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</si>
  <si>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</si>
  <si>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</si>
  <si>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</si>
  <si>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</si>
  <si>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</si>
  <si>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</si>
  <si>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</si>
  <si>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</si>
  <si>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</si>
  <si>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</si>
  <si>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</si>
  <si>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</si>
  <si>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</si>
  <si>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</si>
  <si>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</si>
  <si>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</si>
  <si>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</si>
  <si>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</si>
  <si>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</si>
  <si>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</si>
  <si>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</si>
  <si>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</si>
  <si>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</si>
  <si>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</si>
  <si>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</si>
  <si>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</si>
  <si>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</si>
  <si>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</si>
  <si>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</si>
  <si>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</si>
  <si>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</si>
  <si>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</si>
  <si>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</si>
  <si>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</si>
  <si>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</si>
  <si>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</si>
  <si>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</si>
  <si>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</si>
  <si>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</si>
  <si>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</si>
  <si>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</si>
  <si>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</si>
  <si>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</si>
  <si>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</si>
  <si>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</si>
  <si>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</si>
  <si>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</si>
  <si>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</si>
  <si>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</si>
  <si>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</si>
  <si>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</si>
  <si>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</si>
  <si>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</si>
  <si>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</si>
  <si>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</si>
  <si>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</si>
  <si>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</si>
  <si>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</si>
  <si>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</si>
  <si>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</si>
  <si>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</si>
  <si>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</si>
  <si>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</si>
  <si>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</si>
  <si>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</si>
  <si>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</si>
  <si>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</si>
  <si>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</si>
  <si>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</si>
  <si>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</si>
  <si>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</si>
  <si>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</si>
  <si>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</si>
  <si>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</si>
  <si>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</si>
  <si>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</si>
  <si>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</si>
  <si>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</si>
  <si>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</si>
  <si>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</si>
  <si>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</si>
  <si>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</si>
  <si>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</si>
  <si>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</si>
  <si>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</si>
  <si>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</si>
  <si>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</si>
  <si>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</si>
  <si>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</si>
  <si>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</si>
  <si>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</si>
  <si>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</si>
  <si>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</si>
  <si>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</si>
  <si>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</si>
  <si>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</si>
  <si>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</si>
  <si>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</si>
  <si>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</si>
  <si>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</si>
  <si>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</si>
  <si>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</si>
  <si>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</si>
  <si>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</si>
  <si>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</si>
  <si>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</si>
  <si>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</si>
  <si>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</si>
  <si>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</si>
  <si>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</si>
  <si>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</si>
  <si>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</si>
  <si>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</si>
  <si>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</si>
  <si>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</si>
  <si>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</si>
  <si>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</si>
  <si>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</si>
  <si>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</si>
  <si>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</si>
  <si>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</si>
  <si>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</si>
  <si>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</si>
  <si>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</si>
  <si>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</si>
  <si>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</si>
  <si>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</si>
  <si>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</si>
  <si>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</si>
  <si>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</si>
  <si>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</si>
  <si>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</si>
  <si>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</si>
  <si>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</si>
  <si>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</si>
  <si>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</si>
  <si>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</si>
  <si>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</si>
  <si>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</si>
  <si>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</si>
  <si>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</si>
  <si>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</si>
  <si>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</si>
  <si>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</si>
  <si>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</si>
  <si>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</si>
  <si>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</si>
  <si>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</si>
  <si>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</si>
  <si>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</si>
  <si>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</si>
  <si>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</si>
  <si>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</si>
  <si>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</si>
  <si>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</si>
  <si>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</si>
  <si>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</si>
  <si>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</si>
  <si>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</si>
  <si>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</si>
  <si>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</si>
  <si>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</si>
  <si>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</si>
  <si>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</si>
  <si>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</si>
  <si>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</si>
  <si>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</si>
  <si>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</si>
  <si>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</si>
  <si>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</si>
  <si>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</si>
  <si>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</si>
  <si>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</si>
  <si>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</si>
  <si>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</si>
  <si>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</si>
  <si>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</si>
  <si>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</si>
  <si>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</si>
  <si>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</si>
  <si>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</si>
  <si>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</si>
  <si>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</si>
  <si>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</si>
  <si>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</si>
  <si>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</si>
  <si>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</si>
  <si>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</si>
  <si>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</si>
  <si>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</si>
  <si>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</si>
  <si>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</si>
  <si>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</si>
  <si>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</si>
  <si>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</si>
  <si>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</si>
  <si>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</si>
  <si>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</si>
  <si>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</si>
  <si>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</si>
  <si>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</si>
  <si>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</si>
  <si>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</si>
  <si>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</si>
  <si>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</si>
  <si>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</si>
  <si>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</si>
  <si>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</si>
  <si>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</si>
  <si>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</si>
  <si>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</si>
  <si>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</si>
  <si>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</si>
  <si>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</si>
  <si>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</si>
  <si>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</si>
  <si>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</si>
  <si>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</si>
  <si>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</si>
  <si>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</si>
  <si>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</si>
  <si>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</si>
  <si>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</si>
  <si>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</si>
  <si>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</si>
  <si>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</si>
  <si>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</si>
  <si>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</si>
  <si>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</si>
  <si>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</si>
  <si>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</si>
  <si>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</si>
  <si>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</si>
  <si>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</si>
  <si>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</si>
  <si>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</si>
  <si>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</si>
  <si>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</si>
  <si>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</si>
  <si>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</si>
  <si>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</si>
  <si>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</si>
  <si>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</si>
  <si>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</si>
  <si>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</si>
  <si>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</si>
  <si>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</si>
  <si>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</si>
  <si>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</si>
  <si>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</si>
  <si>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</si>
  <si>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</si>
  <si>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</si>
  <si>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</si>
  <si>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</si>
  <si>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</si>
  <si>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</si>
  <si>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</si>
  <si>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</si>
  <si>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</si>
  <si>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</si>
  <si>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</si>
  <si>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</si>
  <si>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</si>
  <si>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</si>
  <si>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</si>
  <si>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</si>
  <si>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</si>
  <si>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</si>
  <si>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</si>
  <si>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</si>
  <si>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</si>
  <si>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</si>
  <si>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</si>
  <si>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</si>
  <si>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</si>
  <si>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</si>
  <si>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</si>
  <si>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</si>
  <si>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</si>
  <si>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</si>
  <si>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</si>
  <si>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</si>
  <si>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</si>
  <si>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</si>
  <si>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</si>
  <si>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</si>
  <si>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</si>
  <si>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</si>
  <si>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</si>
  <si>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</si>
  <si>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</si>
  <si>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</si>
  <si>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</si>
  <si>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</si>
  <si>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</si>
  <si>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</si>
  <si>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</si>
  <si>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</si>
  <si>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</si>
  <si>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</si>
  <si>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</si>
  <si>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</si>
  <si>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</si>
  <si>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</si>
  <si>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</si>
  <si>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</si>
  <si>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</si>
  <si>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</si>
  <si>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</si>
  <si>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</si>
  <si>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</si>
  <si>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</si>
  <si>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</si>
  <si>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</si>
  <si>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</si>
  <si>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</si>
  <si>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</si>
  <si>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</si>
  <si>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</si>
  <si>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</si>
  <si>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</si>
  <si>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</si>
  <si>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</si>
  <si>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</si>
  <si>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</si>
  <si>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</si>
  <si>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</si>
  <si>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</si>
  <si>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</si>
  <si>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</si>
  <si>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</si>
  <si>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</si>
  <si>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</si>
  <si>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</si>
  <si>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</si>
  <si>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</si>
  <si>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</si>
  <si>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</si>
  <si>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</si>
  <si>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</si>
  <si>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</si>
  <si>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</si>
  <si>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</si>
  <si>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</si>
  <si>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</si>
  <si>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</si>
  <si>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</si>
  <si>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</si>
  <si>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</si>
  <si>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</si>
  <si>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</si>
  <si>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</si>
  <si>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</si>
  <si>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</si>
  <si>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</si>
  <si>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</si>
  <si>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</si>
  <si>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</si>
  <si>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</si>
  <si>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</si>
  <si>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</si>
  <si>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</si>
  <si>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</si>
  <si>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</si>
  <si>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</si>
  <si>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</si>
  <si>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</si>
  <si>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</si>
  <si>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</si>
  <si>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</si>
  <si>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</si>
  <si>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</si>
  <si>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</si>
  <si>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</si>
  <si>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</si>
  <si>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</si>
  <si>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</si>
  <si>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</si>
  <si>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</si>
  <si>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</si>
  <si>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</si>
  <si>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</si>
  <si>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</si>
  <si>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</si>
  <si>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</si>
  <si>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</si>
  <si>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</si>
  <si>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</si>
  <si>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</si>
  <si>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</si>
  <si>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</si>
  <si>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</si>
  <si>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</si>
  <si>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</si>
  <si>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</si>
  <si>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</si>
  <si>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</si>
  <si>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</si>
  <si>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</si>
  <si>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</si>
  <si>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</si>
  <si>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</si>
  <si>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</si>
  <si>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</si>
  <si>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</si>
  <si>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</si>
  <si>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</si>
  <si>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</si>
  <si>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</si>
  <si>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</si>
  <si>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</si>
  <si>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</si>
  <si>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</si>
  <si>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</si>
  <si>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</si>
  <si>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</si>
  <si>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</si>
  <si>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</si>
  <si>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</si>
  <si>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</si>
  <si>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</si>
  <si>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</si>
  <si>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</si>
  <si>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</si>
  <si>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</si>
  <si>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</si>
  <si>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</si>
  <si>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</si>
  <si>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</si>
  <si>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</si>
  <si>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</si>
  <si>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</si>
  <si>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</si>
  <si>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</si>
  <si>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</si>
  <si>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</si>
  <si>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</si>
  <si>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</si>
  <si>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</si>
  <si>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</si>
  <si>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</si>
  <si>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</si>
  <si>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</si>
  <si>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</si>
  <si>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</si>
  <si>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</si>
  <si>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</si>
  <si>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</si>
  <si>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</si>
  <si>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</si>
  <si>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</si>
  <si>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</si>
  <si>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</si>
  <si>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</si>
  <si>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</si>
  <si>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</si>
  <si>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</si>
  <si>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</si>
  <si>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</si>
  <si>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</si>
  <si>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</si>
  <si>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</si>
  <si>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</si>
  <si>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</si>
  <si>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</si>
  <si>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</si>
  <si>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</si>
  <si>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</si>
  <si>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</si>
  <si>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</si>
  <si>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</si>
  <si>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</si>
  <si>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</si>
  <si>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</si>
  <si>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</si>
  <si>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</si>
  <si>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</si>
  <si>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</si>
  <si>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</si>
  <si>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</si>
  <si>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</si>
  <si>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</si>
  <si>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</si>
  <si>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</si>
  <si>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</si>
  <si>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</si>
  <si>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</si>
  <si>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</si>
  <si>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</si>
  <si>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</si>
  <si>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</si>
  <si>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</si>
  <si>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</si>
  <si>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</si>
  <si>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</si>
  <si>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</si>
  <si>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</si>
  <si>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</si>
  <si>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</si>
  <si>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</si>
  <si>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</si>
  <si>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</si>
  <si>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</si>
  <si>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</si>
  <si>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</si>
  <si>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</si>
  <si>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</si>
  <si>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</si>
  <si>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</si>
  <si>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</si>
  <si>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</si>
  <si>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</si>
  <si>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</si>
  <si>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</si>
  <si>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</si>
  <si>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</si>
  <si>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</si>
  <si>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</si>
  <si>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</si>
  <si>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</si>
  <si>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</si>
  <si>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</si>
  <si>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</si>
  <si>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</si>
  <si>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</si>
  <si>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</si>
  <si>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</si>
  <si>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</si>
  <si>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</si>
  <si>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</si>
  <si>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</si>
  <si>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</si>
  <si>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</si>
  <si>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</si>
  <si>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</si>
  <si>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</si>
  <si>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</si>
  <si>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</si>
  <si>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</si>
  <si>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</si>
  <si>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</si>
  <si>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</si>
  <si>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</si>
  <si>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</si>
  <si>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</si>
  <si>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</si>
  <si>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</si>
  <si>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</si>
  <si>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</si>
  <si>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</si>
  <si>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</si>
  <si>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</si>
  <si>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</si>
  <si>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</si>
  <si>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</si>
  <si>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</si>
  <si>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</si>
  <si>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</si>
  <si>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</si>
  <si>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</si>
  <si>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</si>
  <si>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</si>
  <si>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</si>
  <si>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</si>
  <si>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</si>
  <si>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</si>
  <si>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</si>
  <si>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</si>
  <si>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</si>
  <si>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</si>
  <si>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</si>
  <si>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</si>
  <si>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</si>
  <si>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</si>
  <si>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</si>
  <si>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</si>
  <si>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</si>
  <si>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</si>
  <si>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</si>
  <si>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</si>
  <si>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</si>
  <si>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</si>
  <si>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</si>
  <si>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</si>
  <si>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</si>
  <si>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</si>
  <si>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</si>
  <si>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</si>
  <si>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</si>
  <si>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</si>
  <si>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</si>
  <si>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</si>
  <si>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</si>
  <si>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</si>
  <si>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</si>
  <si>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</si>
  <si>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</si>
  <si>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</si>
  <si>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</si>
  <si>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</si>
  <si>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</si>
  <si>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</si>
  <si>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</si>
  <si>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</si>
  <si>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</si>
  <si>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</si>
  <si>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</si>
  <si>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</si>
  <si>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</si>
  <si>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</si>
  <si>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</si>
  <si>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</si>
  <si>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</si>
  <si>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</si>
  <si>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</si>
  <si>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</si>
  <si>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</si>
  <si>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</si>
  <si>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</si>
  <si>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</si>
  <si>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</si>
  <si>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</si>
  <si>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</si>
  <si>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</si>
  <si>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</si>
  <si>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</si>
  <si>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</si>
  <si>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</si>
  <si>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</si>
  <si>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</si>
  <si>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</si>
  <si>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</si>
  <si>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</si>
  <si>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</si>
  <si>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</si>
  <si>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</si>
  <si>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</si>
  <si>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</si>
  <si>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</si>
  <si>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</si>
  <si>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</si>
  <si>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</si>
  <si>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</si>
  <si>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</si>
  <si>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</si>
  <si>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</si>
  <si>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</si>
  <si>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</si>
  <si>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</si>
  <si>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</si>
  <si>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</si>
  <si>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</si>
  <si>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</si>
  <si>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</si>
  <si>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</si>
  <si>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</si>
  <si>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</si>
  <si>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</si>
  <si>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</si>
  <si>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</si>
  <si>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</si>
  <si>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</si>
  <si>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</si>
  <si>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</si>
  <si>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</si>
  <si>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</si>
  <si>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</si>
  <si>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</si>
  <si>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</si>
  <si>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</si>
  <si>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</si>
  <si>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</si>
  <si>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</si>
  <si>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</si>
  <si>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</si>
  <si>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</si>
  <si>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</si>
  <si>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</si>
  <si>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</si>
  <si>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</si>
  <si>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</si>
  <si>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</si>
  <si>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</si>
  <si>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</si>
  <si>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</si>
  <si>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</si>
  <si>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</si>
  <si>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</si>
  <si>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</si>
  <si>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</si>
  <si>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</si>
  <si>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</si>
  <si>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</si>
  <si>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</si>
  <si>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</si>
  <si>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</si>
  <si>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</si>
  <si>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</si>
  <si>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</si>
  <si>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</si>
  <si>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</si>
  <si>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</si>
  <si>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</si>
  <si>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</si>
  <si>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</si>
  <si>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</si>
  <si>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</si>
  <si>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</si>
  <si>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</si>
  <si>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</si>
  <si>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</si>
  <si>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</si>
  <si>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</si>
  <si>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</si>
  <si>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</si>
  <si>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</si>
  <si>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</si>
  <si>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</si>
  <si>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</si>
  <si>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</si>
  <si>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</si>
  <si>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</si>
  <si>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</si>
  <si>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</si>
  <si>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</si>
  <si>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</si>
  <si>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</si>
  <si>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</si>
  <si>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</si>
  <si>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</si>
  <si>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</si>
  <si>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</si>
  <si>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</si>
  <si>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</si>
  <si>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</si>
  <si>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</si>
  <si>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</si>
  <si>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</si>
  <si>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</si>
  <si>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</si>
  <si>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</si>
  <si>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</si>
  <si>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</si>
  <si>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</si>
  <si>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</si>
  <si>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</si>
  <si>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</si>
  <si>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</si>
  <si>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</si>
  <si>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</si>
  <si>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</si>
  <si>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</si>
  <si>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</si>
  <si>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</si>
  <si>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</si>
  <si>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</si>
  <si>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</si>
  <si>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</si>
  <si>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</si>
  <si>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</si>
  <si>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</si>
  <si>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</si>
  <si>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</si>
  <si>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</si>
  <si>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</si>
  <si>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</si>
  <si>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</si>
  <si>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</si>
  <si>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</si>
  <si>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</si>
  <si>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</si>
  <si>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</si>
  <si>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</si>
  <si>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</si>
  <si>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</si>
  <si>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</si>
  <si>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</si>
  <si>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</si>
  <si>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</si>
  <si>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</si>
  <si>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</si>
  <si>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</si>
  <si>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</si>
  <si>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</si>
  <si>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</si>
  <si>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</si>
  <si>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</si>
  <si>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</si>
  <si>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</si>
  <si>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</si>
  <si>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</si>
  <si>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</si>
  <si>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</si>
  <si>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</si>
  <si>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</si>
  <si>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</si>
  <si>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</si>
  <si>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</si>
  <si>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</si>
  <si>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</si>
  <si>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</si>
  <si>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</si>
  <si>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</si>
  <si>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</si>
  <si>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</si>
  <si>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</si>
  <si>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</si>
  <si>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</si>
  <si>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</si>
  <si>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</si>
  <si>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</si>
  <si>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</si>
  <si>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</si>
  <si>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</si>
  <si>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</si>
  <si>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</si>
  <si>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</si>
  <si>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</si>
  <si>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</si>
  <si>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</si>
  <si>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</si>
  <si>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</si>
  <si>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</si>
  <si>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</si>
  <si>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</si>
  <si>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</si>
  <si>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</si>
  <si>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</si>
  <si>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</si>
  <si>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</si>
  <si>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</si>
  <si>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</si>
  <si>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</si>
  <si>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</si>
  <si>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</si>
  <si>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</si>
  <si>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</si>
  <si>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</si>
  <si>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</si>
  <si>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</si>
  <si>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</si>
  <si>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</si>
  <si>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</si>
  <si>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</si>
  <si>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</si>
  <si>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</si>
  <si>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</si>
  <si>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</si>
  <si>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</si>
  <si>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</si>
  <si>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</si>
  <si>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</si>
  <si>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</si>
  <si>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</si>
  <si>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</si>
  <si>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</si>
  <si>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</si>
  <si>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</si>
  <si>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</si>
  <si>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</si>
  <si>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</si>
  <si>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</si>
  <si>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</si>
  <si>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</si>
  <si>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</si>
  <si>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</si>
  <si>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</si>
  <si>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</si>
  <si>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</si>
  <si>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</si>
  <si>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</si>
  <si>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</si>
  <si>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</si>
  <si>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</si>
  <si>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</si>
  <si>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</si>
  <si>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</si>
  <si>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</si>
  <si>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</si>
  <si>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</si>
  <si>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</si>
  <si>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</si>
  <si>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</si>
  <si>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</si>
  <si>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</si>
  <si>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</si>
  <si>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</si>
  <si>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</si>
  <si>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</si>
  <si>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</si>
  <si>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</si>
  <si>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</si>
  <si>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</si>
  <si>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</si>
  <si>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</si>
  <si>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</si>
  <si>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</si>
  <si>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</si>
  <si>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</si>
  <si>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</si>
  <si>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</si>
  <si>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</si>
  <si>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</si>
  <si>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</si>
  <si>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</si>
  <si>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</si>
  <si>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</si>
  <si>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</si>
  <si>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</si>
  <si>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</si>
  <si>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</si>
  <si>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</si>
  <si>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</si>
  <si>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</si>
  <si>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</si>
  <si>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</si>
  <si>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</si>
  <si>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</si>
  <si>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</si>
  <si>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</si>
  <si>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</si>
  <si>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</si>
  <si>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</si>
  <si>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</si>
  <si>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</si>
  <si>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</si>
  <si>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</si>
  <si>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</si>
  <si>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</si>
  <si>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</si>
  <si>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</si>
  <si>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</si>
  <si>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</si>
  <si>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</si>
  <si>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</si>
  <si>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</si>
  <si>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</si>
  <si>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</si>
  <si>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</si>
  <si>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</si>
  <si>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</si>
  <si>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</si>
  <si>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</si>
  <si>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</si>
  <si>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</si>
  <si>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</si>
  <si>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</si>
  <si>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</si>
  <si>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</si>
  <si>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</si>
  <si>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</si>
  <si>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</si>
  <si>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</si>
  <si>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</si>
  <si>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</si>
  <si>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</si>
  <si>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</si>
  <si>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</si>
  <si>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</si>
  <si>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</si>
  <si>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</si>
  <si>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</si>
  <si>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</si>
  <si>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</si>
  <si>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</si>
  <si>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</si>
  <si>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</si>
  <si>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</si>
  <si>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</si>
  <si>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</si>
  <si>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</si>
  <si>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</si>
  <si>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</si>
  <si>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</si>
  <si>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</si>
  <si>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</si>
  <si>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</si>
  <si>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</si>
  <si>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</si>
  <si>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</si>
  <si>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</si>
  <si>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</si>
  <si>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</si>
  <si>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</si>
  <si>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</si>
  <si>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</si>
  <si>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</si>
  <si>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</si>
  <si>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</si>
  <si>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</si>
  <si>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</si>
  <si>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</si>
  <si>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</si>
  <si>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</si>
  <si>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</si>
  <si>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</si>
  <si>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</si>
  <si>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</si>
  <si>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</si>
  <si>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</si>
  <si>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</si>
  <si>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</si>
  <si>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</si>
  <si>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</si>
  <si>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</si>
  <si>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</si>
  <si>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</si>
  <si>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</si>
  <si>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</si>
  <si>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</si>
  <si>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</si>
  <si>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</si>
  <si>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</si>
  <si>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</si>
  <si>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</si>
  <si>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</si>
  <si>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</si>
  <si>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</si>
  <si>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</si>
  <si>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</si>
  <si>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</si>
  <si>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</si>
  <si>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</si>
  <si>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</si>
  <si>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</si>
  <si>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</si>
  <si>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</si>
  <si>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</si>
  <si>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</si>
  <si>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</si>
  <si>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</si>
  <si>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</si>
  <si>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</si>
  <si>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</si>
  <si>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</si>
  <si>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</si>
  <si>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</si>
  <si>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</si>
  <si>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</si>
  <si>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</si>
  <si>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</si>
  <si>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</si>
  <si>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</si>
  <si>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</si>
  <si>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</si>
  <si>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</si>
  <si>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</si>
  <si>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</si>
  <si>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</si>
  <si>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</si>
  <si>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</si>
  <si>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</si>
  <si>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</si>
  <si>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</si>
  <si>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</si>
  <si>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</si>
  <si>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</si>
  <si>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</si>
  <si>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</si>
  <si>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</si>
  <si>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</si>
  <si>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</si>
  <si>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</si>
  <si>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</si>
  <si>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</si>
  <si>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</si>
  <si>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</si>
  <si>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</si>
  <si>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</si>
  <si>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</si>
  <si>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</si>
  <si>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</si>
  <si>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</si>
  <si>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</si>
  <si>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</si>
  <si>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</si>
  <si>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</si>
  <si>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</si>
  <si>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</si>
  <si>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</si>
  <si>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</si>
  <si>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</si>
  <si>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</si>
  <si>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</si>
  <si>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</si>
  <si>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</si>
  <si>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</si>
  <si>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</si>
  <si>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</si>
  <si>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</si>
  <si>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</si>
  <si>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</si>
  <si>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</si>
  <si>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</si>
  <si>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</si>
  <si>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</si>
  <si>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</si>
  <si>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</si>
  <si>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</si>
  <si>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</si>
  <si>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</si>
  <si>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</si>
  <si>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</si>
  <si>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</si>
  <si>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</si>
  <si>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</si>
  <si>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</si>
  <si>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</si>
  <si>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</si>
  <si>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</si>
  <si>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</si>
  <si>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</si>
  <si>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</si>
  <si>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</si>
  <si>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</si>
  <si>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</si>
  <si>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</si>
  <si>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</si>
  <si>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</si>
  <si>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</si>
  <si>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</si>
  <si>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</si>
  <si>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</si>
  <si>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</si>
  <si>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</si>
  <si>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</si>
  <si>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</si>
  <si>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</si>
  <si>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</si>
  <si>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</si>
  <si>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</si>
  <si>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</si>
  <si>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</si>
  <si>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</si>
  <si>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</si>
  <si>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</si>
  <si>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</si>
  <si>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</si>
  <si>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</si>
  <si>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</si>
  <si>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</si>
  <si>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</si>
  <si>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</si>
  <si>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</si>
  <si>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</si>
  <si>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</si>
  <si>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</si>
  <si>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</si>
  <si>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</si>
  <si>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</si>
  <si>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</si>
  <si>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</si>
  <si>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</si>
  <si>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</si>
  <si>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</si>
  <si>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</si>
  <si>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</si>
  <si>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</si>
  <si>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</si>
  <si>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</si>
  <si>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</si>
  <si>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</si>
  <si>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</si>
  <si>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</si>
  <si>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</si>
  <si>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</si>
  <si>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</si>
  <si>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</si>
  <si>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</si>
  <si>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</si>
  <si>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</si>
  <si>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</si>
  <si>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</si>
  <si>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</si>
  <si>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</si>
  <si>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</si>
  <si>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</si>
  <si>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</si>
  <si>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</si>
  <si>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</si>
  <si>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</si>
  <si>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</si>
  <si>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</si>
  <si>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</si>
  <si>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</si>
  <si>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</si>
  <si>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</si>
  <si>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</si>
  <si>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</si>
  <si>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</si>
  <si>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</si>
  <si>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</si>
  <si>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</si>
  <si>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</si>
  <si>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</si>
  <si>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</si>
  <si>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</si>
  <si>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</si>
  <si>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</si>
  <si>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</si>
  <si>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</si>
  <si>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</si>
  <si>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</si>
  <si>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</si>
  <si>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</si>
  <si>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</si>
  <si>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</si>
  <si>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</si>
  <si>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</si>
  <si>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</si>
  <si>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</si>
  <si>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</si>
  <si>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</si>
  <si>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</si>
  <si>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</si>
  <si>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</si>
  <si>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</si>
  <si>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</si>
  <si>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</si>
  <si>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</si>
  <si>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</si>
  <si>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</si>
  <si>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</si>
  <si>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</si>
  <si>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</si>
  <si>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</si>
  <si>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</si>
  <si>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</si>
  <si>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</si>
  <si>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</si>
  <si>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</si>
  <si>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</si>
  <si>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</si>
  <si>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</si>
  <si>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</si>
  <si>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</si>
  <si>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</si>
  <si>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</si>
  <si>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</si>
  <si>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</si>
  <si>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</si>
  <si>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</si>
  <si>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</si>
  <si>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</si>
  <si>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</si>
  <si>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</si>
  <si>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</si>
  <si>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</si>
  <si>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</si>
  <si>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</si>
  <si>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</si>
  <si>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</si>
  <si>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</si>
  <si>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</si>
  <si>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</si>
  <si>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</si>
  <si>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</si>
  <si>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</si>
  <si>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</si>
  <si>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</si>
  <si>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</si>
  <si>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</si>
  <si>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</si>
  <si>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</si>
  <si>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</si>
  <si>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</si>
  <si>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</si>
  <si>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</si>
  <si>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</si>
  <si>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</si>
  <si>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</si>
  <si>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</si>
  <si>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</si>
  <si>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</si>
  <si>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</si>
  <si>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</si>
  <si>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</si>
  <si>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</si>
  <si>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</si>
  <si>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</si>
  <si>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</si>
  <si>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</si>
  <si>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</si>
  <si>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</si>
  <si>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</si>
  <si>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</si>
  <si>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</si>
  <si>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</si>
  <si>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</si>
  <si>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</si>
  <si>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</si>
  <si>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</si>
  <si>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</si>
  <si>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</si>
  <si>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</si>
  <si>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</si>
  <si>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</si>
  <si>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</si>
  <si>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</si>
  <si>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</si>
  <si>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</si>
  <si>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</si>
  <si>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</si>
  <si>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</si>
  <si>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</si>
  <si>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</si>
  <si>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</si>
  <si>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</si>
  <si>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</si>
  <si>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</si>
  <si>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</si>
  <si>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</si>
  <si>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</si>
  <si>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</si>
  <si>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</si>
  <si>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</si>
  <si>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</si>
  <si>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</si>
  <si>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</si>
  <si>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</si>
  <si>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</si>
  <si>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</si>
  <si>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</si>
  <si>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</si>
  <si>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</si>
  <si>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</si>
  <si>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</si>
  <si>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</si>
  <si>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</si>
  <si>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</si>
  <si>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</si>
  <si>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</si>
  <si>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</si>
  <si>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</si>
  <si>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</si>
  <si>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</si>
  <si>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</si>
  <si>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</si>
  <si>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</si>
  <si>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</si>
  <si>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</si>
  <si>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</si>
  <si>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</si>
  <si>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</si>
  <si>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</si>
  <si>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</si>
  <si>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</si>
  <si>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</si>
  <si>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</si>
  <si>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</si>
  <si>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</si>
  <si>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</si>
  <si>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</si>
  <si>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</si>
  <si>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</si>
  <si>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</si>
  <si>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</si>
  <si>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</si>
  <si>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</si>
  <si>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</si>
  <si>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</si>
  <si>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</si>
  <si>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</si>
  <si>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</si>
  <si>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</si>
  <si>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</si>
  <si>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</si>
  <si>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</si>
  <si>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</si>
  <si>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</si>
  <si>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</si>
  <si>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</si>
  <si>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</si>
  <si>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</si>
  <si>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</si>
  <si>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</si>
  <si>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</si>
  <si>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</si>
  <si>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</si>
  <si>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</si>
  <si>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</si>
  <si>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</si>
  <si>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</si>
  <si>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</si>
  <si>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</si>
  <si>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</si>
  <si>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</si>
  <si>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</si>
  <si>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</si>
  <si>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</si>
  <si>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</si>
  <si>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</si>
  <si>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</si>
  <si>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</si>
  <si>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</si>
  <si>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</si>
  <si>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</si>
  <si>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</si>
  <si>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</si>
  <si>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</si>
  <si>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</si>
  <si>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</si>
  <si>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</si>
  <si>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</si>
  <si>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</si>
  <si>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</si>
  <si>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</si>
  <si>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</si>
  <si>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</si>
  <si>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</si>
  <si>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</si>
  <si>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</si>
  <si>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</si>
  <si>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</si>
  <si>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</si>
  <si>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</si>
  <si>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</si>
  <si>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</si>
  <si>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</si>
  <si>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</si>
  <si>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</si>
  <si>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</si>
  <si>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</si>
  <si>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</si>
  <si>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</si>
  <si>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</si>
  <si>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</si>
  <si>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</si>
  <si>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</si>
  <si>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</si>
  <si>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</si>
  <si>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</si>
  <si>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</si>
  <si>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</si>
  <si>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</si>
  <si>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</si>
  <si>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</si>
  <si>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</si>
  <si>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</si>
  <si>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</si>
  <si>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</si>
  <si>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</si>
  <si>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</si>
  <si>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</si>
  <si>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</si>
  <si>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</si>
  <si>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</si>
  <si>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</si>
  <si>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</si>
  <si>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</si>
  <si>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</si>
  <si>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</si>
  <si>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</si>
  <si>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</si>
  <si>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</si>
  <si>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</si>
  <si>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</si>
  <si>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</si>
  <si>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</si>
  <si>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</si>
  <si>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</si>
  <si>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</si>
  <si>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</si>
  <si>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</si>
  <si>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</si>
  <si>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</si>
  <si>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</si>
  <si>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</si>
  <si>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</si>
  <si>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</si>
  <si>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</si>
  <si>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</si>
  <si>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</si>
  <si>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</si>
  <si>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</si>
  <si>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</si>
  <si>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</si>
  <si>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</si>
  <si>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</si>
  <si>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</si>
  <si>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</si>
  <si>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</si>
  <si>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</si>
  <si>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</si>
  <si>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</si>
  <si>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</si>
  <si>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</si>
  <si>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</si>
  <si>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</si>
  <si>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</si>
  <si>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</si>
  <si>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</si>
  <si>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</si>
  <si>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</si>
  <si>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</si>
  <si>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</si>
  <si>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</si>
  <si>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</si>
  <si>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</si>
  <si>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</si>
  <si>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</si>
  <si>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</si>
  <si>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</si>
  <si>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</si>
  <si>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</si>
  <si>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</si>
  <si>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</si>
  <si>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</si>
  <si>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</si>
  <si>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</si>
  <si>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</si>
  <si>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</si>
  <si>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</si>
  <si>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</si>
  <si>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</si>
  <si>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</si>
  <si>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</si>
  <si>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</si>
  <si>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</si>
  <si>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</si>
  <si>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</si>
  <si>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</si>
  <si>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</si>
  <si>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</si>
  <si>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</si>
  <si>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</si>
  <si>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</si>
  <si>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</si>
  <si>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</si>
  <si>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</si>
  <si>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</si>
  <si>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</si>
  <si>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</si>
  <si>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</si>
  <si>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</si>
  <si>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</si>
  <si>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</si>
  <si>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</si>
  <si>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</si>
  <si>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</si>
  <si>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</si>
  <si>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</si>
  <si>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</si>
  <si>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</si>
  <si>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</si>
  <si>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</si>
  <si>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</si>
  <si>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</si>
  <si>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</si>
  <si>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</si>
  <si>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</si>
  <si>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</si>
  <si>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</si>
  <si>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</si>
  <si>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</si>
  <si>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</si>
  <si>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</si>
  <si>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</si>
  <si>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</si>
  <si>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</si>
  <si>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</si>
  <si>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</si>
  <si>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</si>
  <si>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</si>
  <si>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</si>
  <si>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</si>
  <si>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</si>
  <si>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</si>
  <si>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</si>
  <si>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</si>
  <si>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</si>
  <si>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</si>
  <si>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</si>
  <si>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</si>
  <si>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</si>
  <si>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</si>
  <si>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</si>
  <si>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</si>
  <si>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</si>
  <si>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</si>
  <si>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</si>
  <si>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</si>
  <si>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</si>
  <si>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</si>
  <si>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</si>
  <si>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</si>
  <si>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</si>
  <si>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</si>
  <si>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</si>
  <si>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</si>
  <si>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</si>
  <si>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</si>
  <si>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</si>
  <si>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</si>
  <si>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</si>
  <si>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</si>
  <si>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</si>
  <si>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</si>
  <si>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</si>
  <si>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</si>
  <si>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</si>
  <si>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</si>
  <si>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</si>
  <si>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</si>
  <si>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</si>
  <si>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</si>
  <si>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</si>
  <si>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</si>
  <si>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</si>
  <si>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</si>
  <si>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</si>
  <si>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</si>
  <si>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</si>
  <si>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</si>
  <si>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</si>
  <si>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</si>
  <si>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</si>
  <si>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</si>
  <si>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</si>
  <si>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</si>
  <si>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</si>
  <si>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</si>
  <si>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</si>
  <si>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</si>
  <si>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</si>
  <si>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</si>
  <si>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</si>
  <si>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</si>
  <si>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</si>
  <si>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</si>
  <si>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</si>
  <si>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</si>
  <si>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</si>
  <si>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</si>
  <si>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</si>
  <si>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</si>
  <si>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</si>
  <si>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</si>
  <si>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</si>
  <si>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</si>
  <si>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</si>
  <si>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</si>
  <si>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</si>
  <si>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</si>
  <si>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</si>
  <si>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</si>
  <si>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</si>
  <si>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</si>
  <si>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</si>
  <si>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</si>
  <si>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</si>
  <si>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</si>
  <si>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</si>
  <si>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</si>
  <si>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</si>
  <si>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</si>
  <si>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</si>
  <si>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</si>
  <si>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</si>
  <si>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</si>
  <si>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</si>
  <si>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</si>
  <si>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</si>
  <si>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</si>
  <si>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</si>
  <si>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</si>
  <si>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</si>
  <si>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</si>
  <si>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</si>
  <si>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</si>
  <si>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</si>
  <si>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</si>
  <si>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</si>
  <si>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</si>
  <si>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</si>
  <si>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</si>
  <si>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</si>
  <si>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</si>
  <si>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</si>
  <si>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</si>
  <si>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</si>
  <si>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</si>
  <si>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</si>
  <si>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</si>
  <si>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</si>
  <si>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</si>
  <si>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</si>
  <si>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</si>
  <si>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</si>
  <si>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</si>
  <si>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</si>
  <si>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</si>
  <si>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</si>
  <si>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</si>
  <si>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</si>
  <si>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</si>
  <si>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</si>
  <si>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</si>
  <si>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</si>
  <si>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</si>
  <si>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</si>
  <si>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</si>
  <si>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</si>
  <si>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</si>
  <si>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</si>
  <si>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</si>
  <si>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</si>
  <si>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</si>
  <si>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</si>
  <si>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</si>
  <si>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</si>
  <si>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</si>
  <si>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</si>
  <si>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</si>
  <si>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</si>
  <si>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</si>
  <si>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</si>
  <si>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</si>
  <si>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</si>
  <si>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</si>
  <si>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</si>
  <si>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</si>
  <si>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</si>
  <si>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</si>
  <si>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</si>
  <si>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</si>
  <si>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</si>
  <si>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</si>
  <si>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</si>
  <si>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</si>
  <si>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</si>
  <si>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</si>
  <si>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</si>
  <si>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</si>
  <si>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</si>
  <si>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</si>
  <si>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</si>
  <si>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</si>
  <si>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</si>
  <si>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</si>
  <si>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</si>
  <si>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</si>
  <si>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</si>
  <si>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</si>
  <si>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</si>
  <si>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</si>
  <si>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</si>
  <si>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</si>
  <si>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</si>
  <si>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</si>
  <si>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</si>
  <si>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</si>
  <si>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</si>
  <si>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</si>
  <si>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</si>
  <si>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</si>
  <si>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</si>
  <si>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</si>
  <si>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</si>
  <si>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</si>
  <si>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</si>
  <si>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</si>
  <si>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</si>
  <si>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</si>
  <si>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</si>
  <si>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</si>
  <si>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</si>
  <si>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</si>
  <si>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</si>
  <si>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</si>
  <si>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</si>
  <si>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</si>
  <si>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</si>
  <si>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</si>
  <si>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</si>
  <si>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</si>
  <si>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</si>
  <si>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</si>
  <si>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</si>
  <si>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</si>
  <si>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</si>
  <si>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</si>
  <si>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</si>
  <si>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</si>
  <si>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</si>
  <si>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</si>
  <si>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</si>
  <si>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</si>
  <si>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</si>
  <si>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</si>
  <si>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</si>
  <si>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</si>
  <si>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</si>
  <si>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</si>
  <si>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</si>
  <si>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</si>
  <si>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</si>
  <si>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</si>
  <si>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</si>
  <si>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</si>
  <si>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</si>
  <si>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</si>
  <si>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</si>
  <si>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</si>
  <si>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</si>
  <si>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</si>
  <si>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</si>
  <si>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</si>
  <si>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</si>
  <si>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</si>
  <si>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</si>
  <si>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</si>
  <si>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</si>
  <si>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</si>
  <si>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</si>
  <si>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</si>
  <si>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</si>
  <si>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</si>
  <si>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</si>
  <si>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</si>
  <si>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</si>
  <si>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</si>
  <si>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</si>
  <si>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</si>
  <si>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</si>
  <si>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</si>
  <si>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</si>
  <si>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</si>
  <si>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</si>
  <si>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</si>
  <si>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</si>
  <si>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</si>
  <si>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</si>
  <si>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</si>
  <si>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</si>
  <si>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</si>
  <si>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</si>
  <si>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</si>
  <si>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</si>
  <si>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</si>
  <si>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</si>
  <si>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</si>
  <si>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</si>
  <si>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</si>
  <si>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</si>
  <si>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</si>
  <si>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</si>
  <si>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</si>
  <si>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</si>
  <si>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</si>
  <si>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</si>
  <si>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</si>
  <si>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</si>
  <si>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</si>
  <si>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</si>
  <si>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</si>
  <si>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</si>
  <si>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</si>
  <si>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</si>
  <si>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</si>
  <si>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</si>
  <si>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</si>
  <si>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</si>
  <si>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</si>
  <si>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</si>
  <si>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</si>
  <si>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</si>
  <si>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</si>
  <si>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</si>
  <si>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</si>
  <si>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</si>
  <si>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</si>
  <si>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</si>
  <si>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</si>
  <si>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</si>
  <si>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</si>
  <si>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</si>
  <si>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</si>
  <si>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</si>
  <si>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</si>
  <si>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</si>
  <si>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</si>
  <si>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</si>
  <si>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</si>
  <si>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</si>
  <si>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</si>
  <si>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</si>
  <si>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</si>
  <si>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</si>
  <si>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</si>
  <si>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</si>
  <si>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</si>
  <si>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</si>
  <si>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</si>
  <si>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</si>
  <si>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</si>
  <si>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</si>
  <si>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</si>
  <si>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</si>
  <si>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</si>
  <si>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</si>
  <si>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</si>
  <si>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</si>
  <si>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</si>
  <si>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</si>
  <si>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</si>
  <si>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</si>
  <si>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</si>
  <si>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</si>
  <si>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</si>
  <si>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</si>
  <si>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</si>
  <si>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</si>
  <si>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</si>
  <si>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</si>
  <si>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</si>
  <si>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</si>
  <si>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</si>
  <si>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</si>
  <si>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</si>
  <si>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</si>
  <si>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</si>
  <si>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</si>
  <si>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</si>
  <si>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</si>
  <si>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</si>
  <si>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</si>
  <si>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</si>
  <si>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</si>
  <si>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</si>
  <si>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</si>
  <si>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</si>
  <si>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</si>
  <si>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</si>
  <si>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</si>
  <si>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</si>
  <si>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</si>
  <si>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</si>
  <si>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</si>
  <si>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</si>
  <si>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</si>
  <si>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</si>
  <si>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</si>
  <si>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</si>
  <si>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</si>
  <si>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</si>
  <si>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</si>
  <si>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</si>
  <si>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</si>
  <si>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</si>
  <si>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</si>
  <si>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</si>
  <si>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</si>
  <si>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</si>
  <si>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</si>
  <si>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</si>
  <si>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</si>
  <si>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</si>
  <si>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</si>
  <si>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</si>
  <si>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</si>
  <si>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</si>
  <si>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</si>
  <si>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</si>
  <si>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</si>
  <si>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</si>
  <si>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</si>
  <si>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</si>
  <si>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</si>
  <si>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</si>
  <si>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</si>
  <si>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</si>
  <si>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</si>
  <si>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</si>
  <si>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</si>
  <si>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</si>
  <si>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</si>
  <si>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</si>
  <si>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</si>
  <si>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</si>
  <si>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</si>
  <si>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</si>
  <si>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</si>
  <si>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</si>
  <si>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</si>
  <si>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</si>
  <si>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</si>
  <si>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</si>
  <si>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</si>
  <si>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</si>
  <si>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</si>
  <si>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</si>
  <si>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</si>
  <si>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</si>
  <si>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</si>
  <si>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</si>
  <si>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</si>
  <si>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</si>
  <si>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</si>
  <si>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</si>
  <si>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</si>
  <si>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</si>
  <si>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</si>
  <si>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</si>
  <si>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</si>
  <si>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</si>
  <si>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</si>
  <si>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</si>
  <si>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</si>
  <si>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</si>
  <si>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</si>
  <si>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</si>
  <si>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</si>
  <si>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</si>
  <si>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</si>
  <si>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</si>
  <si>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</si>
  <si>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</si>
  <si>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</si>
  <si>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</si>
  <si>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</si>
  <si>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</si>
  <si>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</si>
  <si>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</si>
  <si>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</si>
  <si>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</si>
  <si>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</si>
  <si>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</si>
  <si>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</si>
  <si>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</si>
  <si>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</si>
  <si>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</si>
  <si>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</si>
  <si>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</si>
  <si>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</si>
  <si>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</si>
  <si>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</si>
  <si>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</si>
  <si>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</si>
  <si>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</si>
  <si>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</si>
  <si>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</si>
  <si>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</si>
  <si>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</si>
  <si>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</si>
  <si>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</si>
  <si>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</si>
  <si>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</si>
  <si>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</si>
  <si>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</si>
  <si>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</si>
  <si>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</si>
  <si>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</si>
  <si>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</si>
  <si>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</si>
  <si>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</si>
  <si>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</si>
  <si>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</si>
  <si>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</si>
  <si>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</si>
  <si>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</si>
  <si>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</si>
  <si>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</si>
  <si>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</si>
  <si>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</si>
  <si>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</si>
  <si>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</si>
  <si>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</si>
  <si>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</si>
  <si>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</si>
  <si>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</si>
  <si>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</si>
  <si>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</si>
  <si>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</si>
  <si>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</si>
  <si>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</si>
  <si>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</si>
  <si>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</si>
  <si>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</si>
  <si>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</si>
  <si>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</si>
  <si>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</si>
  <si>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</si>
  <si>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</si>
  <si>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</si>
  <si>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</si>
  <si>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</si>
  <si>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</si>
  <si>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</si>
  <si>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</si>
  <si>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</si>
  <si>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</si>
  <si>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</si>
  <si>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</si>
  <si>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</si>
  <si>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</si>
  <si>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</si>
  <si>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</si>
  <si>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</si>
  <si>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</si>
  <si>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</si>
  <si>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</si>
  <si>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</si>
  <si>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</si>
  <si>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</si>
  <si>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</si>
  <si>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</si>
  <si>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</si>
  <si>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</si>
  <si>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</si>
  <si>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</si>
  <si>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</si>
  <si>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</si>
  <si>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</si>
  <si>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</si>
  <si>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</si>
  <si>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</si>
  <si>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</si>
  <si>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</si>
  <si>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</si>
  <si>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</si>
  <si>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</si>
  <si>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</si>
  <si>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</si>
  <si>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</si>
  <si>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</si>
  <si>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</si>
  <si>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</si>
  <si>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</si>
  <si>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</si>
  <si>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</si>
  <si>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</si>
  <si>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</si>
  <si>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</si>
  <si>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</si>
  <si>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</si>
  <si>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</si>
  <si>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</si>
  <si>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</si>
  <si>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</si>
  <si>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</si>
  <si>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</si>
  <si>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</si>
  <si>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</si>
  <si>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</si>
  <si>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</si>
  <si>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</si>
  <si>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</si>
  <si>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</si>
  <si>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</si>
  <si>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</si>
  <si>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</si>
  <si>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</si>
  <si>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</si>
  <si>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</si>
  <si>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</si>
  <si>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</si>
  <si>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</si>
  <si>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</si>
  <si>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</si>
  <si>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</si>
  <si>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</si>
  <si>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</si>
  <si>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</si>
  <si>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</si>
  <si>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</si>
  <si>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</si>
  <si>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</si>
  <si>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</si>
  <si>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</si>
  <si>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</si>
  <si>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</si>
  <si>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</si>
  <si>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</si>
  <si>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</si>
  <si>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</si>
  <si>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</si>
  <si>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</si>
  <si>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</si>
  <si>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</si>
  <si>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</si>
  <si>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</si>
  <si>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</si>
  <si>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</si>
  <si>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</si>
  <si>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</si>
  <si>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</si>
  <si>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</si>
  <si>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</si>
  <si>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</si>
  <si>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</si>
  <si>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</si>
  <si>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</si>
  <si>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</si>
  <si>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</si>
  <si>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</si>
  <si>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</si>
  <si>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</si>
  <si>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</si>
  <si>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</si>
  <si>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</si>
  <si>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</si>
  <si>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</si>
  <si>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</si>
  <si>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</si>
  <si>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</si>
  <si>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</si>
  <si>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</si>
  <si>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</si>
  <si>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</si>
  <si>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</si>
  <si>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</si>
  <si>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</si>
  <si>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</si>
  <si>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</si>
  <si>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</si>
  <si>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</si>
  <si>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</si>
  <si>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</si>
  <si>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</si>
  <si>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</si>
  <si>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</si>
  <si>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</si>
  <si>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</si>
  <si>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</si>
  <si>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</si>
  <si>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</si>
  <si>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</si>
  <si>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</si>
  <si>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</si>
  <si>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</si>
  <si>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</si>
  <si>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</si>
  <si>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</si>
  <si>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</si>
  <si>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</si>
  <si>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</si>
  <si>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</si>
  <si>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</si>
  <si>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</si>
  <si>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</si>
  <si>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</si>
  <si>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</si>
  <si>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</si>
  <si>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</si>
  <si>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</si>
  <si>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</si>
  <si>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</si>
  <si>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</si>
  <si>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</si>
  <si>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</si>
  <si>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</si>
  <si>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</si>
  <si>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</si>
  <si>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</si>
  <si>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</si>
  <si>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</si>
  <si>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</si>
  <si>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</si>
  <si>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</si>
  <si>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</si>
  <si>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</si>
  <si>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</si>
  <si>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</si>
  <si>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</si>
  <si>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</si>
  <si>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</si>
  <si>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</si>
  <si>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</si>
  <si>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</si>
  <si>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</si>
  <si>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</si>
  <si>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</si>
  <si>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</si>
  <si>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</si>
  <si>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</si>
  <si>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</si>
  <si>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</si>
  <si>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</si>
  <si>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</si>
  <si>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</si>
  <si>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</si>
  <si>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</si>
  <si>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</si>
  <si>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</si>
  <si>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</si>
  <si>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</si>
  <si>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</si>
  <si>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</si>
  <si>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</si>
  <si>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</si>
  <si>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</si>
  <si>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</si>
  <si>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</si>
  <si>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</si>
  <si>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</si>
  <si>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</si>
  <si>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</si>
  <si>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</si>
  <si>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</si>
  <si>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</si>
  <si>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</si>
  <si>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</si>
  <si>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</si>
  <si>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</si>
  <si>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</si>
  <si>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</si>
  <si>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</si>
  <si>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</si>
  <si>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</si>
  <si>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</si>
  <si>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</si>
  <si>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</si>
  <si>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</si>
  <si>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</si>
  <si>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</si>
  <si>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</si>
  <si>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</si>
  <si>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</si>
  <si>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</si>
  <si>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</si>
  <si>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</si>
  <si>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</si>
  <si>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</si>
  <si>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</si>
  <si>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</si>
  <si>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</si>
  <si>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</si>
  <si>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</si>
  <si>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</si>
  <si>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</si>
  <si>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</si>
  <si>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</si>
  <si>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</si>
  <si>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</si>
  <si>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</si>
  <si>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</si>
  <si>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</si>
  <si>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</si>
  <si>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</si>
  <si>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</si>
  <si>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</si>
  <si>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</si>
  <si>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</si>
  <si>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</si>
  <si>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</si>
  <si>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</si>
  <si>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</si>
  <si>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</si>
  <si>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</si>
  <si>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</si>
  <si>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</si>
  <si>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</si>
  <si>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</si>
  <si>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</si>
  <si>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</si>
  <si>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</si>
  <si>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</si>
  <si>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</si>
  <si>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</si>
  <si>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</si>
  <si>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</si>
  <si>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</si>
  <si>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</si>
  <si>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</si>
  <si>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</si>
  <si>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</si>
  <si>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</si>
  <si>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</si>
  <si>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</si>
  <si>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</si>
  <si>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</si>
  <si>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</si>
  <si>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</si>
  <si>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</si>
  <si>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</si>
  <si>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</si>
  <si>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</si>
  <si>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</si>
  <si>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</si>
  <si>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</si>
  <si>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</si>
  <si>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</si>
  <si>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</si>
  <si>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</si>
  <si>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</si>
  <si>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</si>
  <si>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</si>
  <si>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</si>
  <si>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</si>
  <si>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</si>
  <si>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</si>
  <si>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</si>
  <si>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</si>
  <si>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</si>
  <si>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</si>
  <si>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</si>
  <si>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</si>
  <si>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</si>
  <si>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</si>
  <si>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</si>
  <si>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</si>
  <si>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</si>
  <si>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</si>
  <si>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</si>
  <si>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</si>
  <si>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</si>
  <si>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</si>
  <si>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</si>
  <si>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</si>
  <si>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</si>
  <si>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</si>
  <si>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</si>
  <si>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</si>
  <si>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</si>
  <si>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</si>
  <si>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</si>
  <si>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</si>
  <si>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</si>
  <si>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</si>
  <si>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</si>
  <si>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</si>
  <si>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</si>
  <si>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</si>
  <si>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</si>
  <si>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</si>
  <si>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</si>
  <si>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</si>
  <si>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</si>
  <si>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</si>
  <si>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</si>
  <si>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</si>
  <si>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</si>
  <si>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</si>
  <si>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</si>
  <si>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</si>
  <si>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</si>
  <si>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</si>
  <si>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</si>
  <si>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</si>
  <si>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</si>
  <si>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</si>
  <si>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</si>
  <si>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</si>
  <si>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</si>
  <si>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</si>
  <si>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</si>
  <si>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</si>
  <si>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</si>
  <si>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</si>
  <si>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</si>
  <si>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</si>
  <si>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</si>
  <si>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</si>
  <si>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</si>
  <si>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</si>
  <si>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</si>
  <si>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</si>
  <si>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</si>
  <si>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</si>
  <si>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</si>
  <si>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</si>
  <si>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</si>
  <si>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</si>
  <si>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</si>
  <si>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</si>
  <si>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</si>
  <si>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</si>
  <si>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</si>
  <si>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</si>
  <si>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</si>
  <si>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</si>
  <si>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</si>
  <si>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</si>
  <si>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</si>
  <si>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</si>
  <si>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</si>
  <si>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</si>
  <si>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</si>
  <si>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</si>
  <si>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</si>
  <si>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</si>
  <si>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</si>
  <si>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</si>
  <si>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</si>
  <si>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</si>
  <si>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</si>
  <si>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</si>
  <si>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</si>
  <si>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</si>
  <si>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</si>
  <si>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</si>
  <si>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</si>
  <si>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</si>
  <si>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</si>
  <si>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</si>
  <si>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</si>
  <si>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</si>
  <si>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</si>
  <si>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</si>
  <si>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</si>
  <si>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</si>
  <si>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</si>
  <si>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</si>
  <si>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</si>
  <si>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</si>
  <si>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</si>
  <si>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</si>
  <si>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</si>
  <si>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</si>
  <si>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</si>
  <si>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</si>
  <si>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</si>
  <si>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</si>
  <si>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</si>
  <si>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</si>
  <si>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</si>
  <si>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</si>
  <si>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</si>
  <si>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</si>
  <si>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</si>
  <si>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</si>
  <si>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</si>
  <si>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</si>
  <si>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</si>
  <si>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</si>
  <si>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</si>
  <si>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</si>
  <si>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</si>
  <si>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</si>
  <si>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</si>
  <si>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</si>
  <si>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</si>
  <si>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</si>
  <si>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</si>
  <si>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</si>
  <si>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</si>
  <si>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</si>
  <si>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</si>
  <si>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</si>
  <si>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</si>
  <si>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</si>
  <si>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</si>
  <si>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</si>
  <si>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</si>
  <si>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</si>
  <si>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</si>
  <si>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</si>
  <si>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</si>
  <si>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</si>
  <si>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</si>
  <si>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</si>
  <si>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</si>
  <si>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</si>
  <si>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</si>
  <si>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</si>
  <si>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</si>
  <si>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</si>
  <si>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</si>
  <si>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</si>
  <si>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</si>
  <si>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</si>
  <si>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</si>
  <si>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</si>
  <si>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</si>
  <si>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</si>
  <si>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</si>
  <si>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</si>
  <si>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</si>
  <si>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</si>
  <si>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</si>
  <si>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</si>
  <si>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</si>
  <si>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</si>
  <si>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</si>
  <si>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</si>
  <si>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</si>
  <si>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</si>
  <si>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</si>
  <si>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</si>
  <si>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</si>
  <si>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</si>
  <si>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</si>
  <si>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</si>
  <si>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</si>
  <si>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</si>
  <si>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</si>
  <si>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</si>
  <si>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</si>
  <si>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</si>
  <si>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</si>
  <si>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</si>
  <si>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</si>
  <si>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</si>
  <si>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</si>
  <si>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</si>
  <si>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</si>
  <si>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</si>
  <si>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</si>
  <si>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</si>
  <si>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</si>
  <si>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</si>
  <si>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</si>
  <si>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</si>
  <si>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</si>
  <si>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</si>
  <si>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</si>
  <si>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</si>
  <si>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</si>
  <si>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</si>
  <si>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</si>
  <si>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</si>
  <si>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</si>
  <si>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</si>
  <si>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</si>
  <si>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</si>
  <si>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</si>
  <si>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</si>
  <si>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</si>
  <si>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</si>
  <si>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</si>
  <si>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</si>
  <si>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</si>
  <si>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</si>
  <si>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</si>
  <si>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</si>
  <si>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</si>
  <si>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</si>
  <si>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</si>
  <si>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</si>
  <si>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</si>
  <si>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</si>
  <si>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</si>
  <si>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</si>
  <si>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</si>
  <si>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</si>
  <si>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</si>
  <si>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</si>
  <si>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</si>
  <si>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</si>
  <si>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</si>
  <si>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</si>
  <si>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</si>
  <si>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</si>
  <si>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</si>
  <si>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</si>
  <si>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</si>
  <si>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</si>
  <si>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</si>
  <si>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</si>
  <si>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</si>
  <si>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</si>
  <si>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</si>
  <si>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</si>
  <si>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</si>
  <si>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</si>
  <si>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</si>
  <si>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</si>
  <si>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</si>
  <si>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</si>
  <si>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</si>
  <si>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</si>
  <si>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</si>
  <si>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</si>
  <si>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</si>
  <si>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</si>
  <si>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</si>
  <si>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</si>
  <si>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</si>
  <si>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</si>
  <si>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</si>
  <si>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</si>
  <si>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</si>
  <si>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</si>
  <si>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</si>
  <si>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</si>
  <si>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</si>
  <si>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</si>
  <si>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</si>
  <si>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</si>
  <si>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</si>
  <si>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</si>
  <si>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</si>
  <si>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</si>
  <si>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</si>
  <si>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</si>
  <si>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</si>
  <si>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</si>
  <si>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</si>
  <si>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</si>
  <si>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</si>
  <si>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</si>
  <si>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</si>
  <si>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</si>
  <si>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</si>
  <si>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</si>
  <si>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</si>
  <si>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</si>
  <si>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</si>
  <si>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</si>
  <si>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</si>
  <si>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</si>
  <si>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</si>
  <si>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</si>
  <si>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</si>
  <si>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</si>
  <si>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</si>
  <si>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</si>
  <si>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</si>
  <si>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</si>
  <si>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</si>
  <si>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</si>
  <si>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</si>
  <si>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</si>
  <si>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</si>
  <si>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</si>
  <si>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</si>
  <si>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</si>
  <si>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</si>
  <si>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</si>
  <si>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</si>
  <si>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</si>
  <si>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</si>
  <si>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</si>
  <si>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</si>
  <si>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</si>
  <si>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</si>
  <si>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</si>
  <si>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</si>
  <si>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</si>
  <si>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</si>
  <si>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</si>
  <si>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</si>
  <si>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</si>
  <si>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</si>
  <si>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</si>
  <si>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</si>
  <si>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</si>
  <si>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</si>
  <si>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</si>
  <si>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</si>
  <si>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</si>
  <si>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</si>
  <si>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</si>
  <si>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</si>
  <si>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</si>
  <si>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</si>
  <si>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</si>
  <si>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</si>
  <si>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</si>
  <si>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</si>
  <si>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</si>
  <si>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</si>
  <si>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</si>
  <si>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</si>
  <si>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</si>
  <si>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</si>
  <si>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</si>
  <si>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</si>
  <si>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</si>
  <si>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</si>
  <si>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</si>
  <si>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</si>
  <si>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</si>
  <si>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</si>
  <si>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</si>
  <si>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</si>
  <si>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</si>
  <si>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</si>
  <si>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</si>
  <si>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</si>
  <si>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</si>
  <si>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</si>
  <si>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</si>
  <si>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</si>
  <si>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</si>
  <si>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</si>
  <si>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</si>
  <si>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</si>
  <si>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</si>
  <si>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</si>
  <si>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</si>
  <si>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</si>
  <si>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</si>
  <si>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</si>
  <si>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</si>
  <si>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</si>
  <si>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</si>
  <si>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</si>
  <si>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</si>
  <si>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</si>
  <si>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</si>
  <si>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</si>
  <si>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</si>
  <si>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</si>
  <si>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</si>
  <si>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</si>
  <si>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</si>
  <si>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</si>
  <si>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</si>
  <si>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</si>
  <si>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</si>
  <si>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</si>
  <si>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</si>
  <si>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</si>
  <si>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</si>
  <si>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</si>
  <si>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</si>
  <si>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</si>
  <si>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</si>
  <si>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</si>
  <si>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</si>
  <si>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</si>
  <si>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</si>
  <si>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</si>
  <si>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</si>
  <si>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</si>
  <si>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</si>
  <si>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</si>
  <si>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</si>
  <si>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</si>
  <si>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</si>
  <si>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</si>
  <si>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</si>
  <si>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</si>
  <si>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</si>
  <si>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</si>
  <si>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</si>
  <si>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</si>
  <si>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</si>
  <si>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</si>
  <si>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</si>
  <si>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</si>
  <si>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</si>
  <si>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</si>
  <si>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</si>
  <si>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</si>
  <si>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</si>
  <si>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</si>
  <si>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</si>
  <si>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</si>
  <si>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</si>
  <si>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</si>
  <si>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</si>
  <si>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</si>
  <si>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</si>
  <si>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</si>
  <si>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</si>
  <si>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</si>
  <si>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</si>
  <si>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</si>
  <si>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</si>
  <si>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</si>
  <si>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</si>
  <si>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</si>
  <si>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</si>
  <si>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</si>
  <si>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</si>
  <si>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</si>
  <si>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</si>
  <si>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</si>
  <si>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</si>
  <si>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</si>
  <si>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</si>
  <si>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</si>
  <si>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</si>
  <si>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</si>
  <si>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</si>
  <si>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</si>
  <si>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</si>
  <si>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</si>
  <si>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</si>
  <si>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</si>
  <si>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</si>
  <si>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</si>
  <si>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</si>
  <si>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</si>
  <si>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</si>
  <si>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</si>
  <si>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</si>
  <si>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</si>
  <si>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</si>
  <si>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</si>
  <si>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</si>
  <si>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</si>
  <si>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</si>
  <si>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</si>
  <si>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</si>
  <si>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</si>
  <si>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</si>
  <si>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</si>
  <si>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</si>
  <si>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</si>
  <si>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</si>
  <si>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</si>
  <si>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</si>
  <si>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</si>
  <si>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</si>
  <si>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</si>
  <si>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</si>
  <si>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</si>
  <si>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</si>
  <si>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</si>
  <si>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</si>
  <si>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</si>
  <si>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</si>
  <si>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</si>
  <si>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</si>
  <si>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</si>
  <si>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</si>
  <si>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</si>
  <si>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</si>
  <si>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</si>
  <si>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</si>
  <si>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</si>
  <si>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</si>
  <si>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</si>
  <si>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</si>
  <si>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</si>
  <si>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</si>
  <si>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</si>
  <si>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</si>
  <si>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</si>
  <si>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</si>
  <si>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</si>
  <si>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</si>
  <si>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</si>
  <si>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</si>
  <si>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</si>
  <si>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</si>
  <si>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</si>
  <si>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</si>
  <si>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</si>
  <si>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</si>
  <si>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</si>
  <si>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</si>
  <si>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</si>
  <si>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</si>
  <si>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</si>
  <si>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</si>
  <si>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</si>
  <si>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</si>
  <si>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</si>
  <si>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</si>
  <si>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</si>
  <si>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</si>
  <si>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</si>
  <si>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</si>
  <si>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</si>
  <si>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</si>
  <si>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</si>
  <si>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</si>
  <si>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</si>
  <si>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</si>
  <si>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</si>
  <si>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</si>
  <si>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</si>
  <si>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</si>
  <si>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</si>
  <si>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</si>
  <si>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</si>
  <si>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</si>
  <si>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</si>
  <si>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</si>
  <si>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</si>
  <si>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</si>
  <si>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</si>
  <si>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</si>
  <si>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</si>
  <si>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</si>
  <si>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</si>
  <si>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</si>
  <si>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</si>
  <si>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</si>
  <si>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</si>
  <si>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</si>
  <si>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</si>
  <si>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</si>
  <si>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</si>
  <si>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</si>
  <si>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</si>
  <si>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</si>
  <si>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</si>
  <si>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</si>
  <si>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</si>
  <si>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</si>
  <si>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</si>
  <si>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</si>
  <si>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</si>
  <si>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</si>
  <si>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</si>
  <si>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</si>
  <si>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</si>
  <si>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</si>
  <si>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</si>
  <si>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</si>
  <si>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</si>
  <si>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</si>
  <si>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</si>
  <si>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</si>
  <si>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</si>
  <si>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</si>
  <si>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</si>
  <si>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</si>
  <si>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</si>
  <si>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</si>
  <si>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</si>
  <si>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</si>
  <si>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</si>
  <si>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</si>
  <si>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</si>
  <si>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</si>
  <si>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</si>
  <si>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</si>
  <si>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</si>
  <si>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</si>
  <si>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</si>
  <si>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</si>
  <si>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</si>
  <si>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</si>
  <si>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</si>
  <si>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</si>
  <si>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</si>
  <si>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</si>
  <si>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</si>
  <si>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</si>
  <si>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</si>
  <si>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</si>
  <si>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</si>
  <si>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</si>
  <si>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</si>
  <si>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</si>
  <si>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</si>
  <si>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</si>
  <si>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</si>
  <si>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</si>
  <si>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</si>
  <si>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</si>
  <si>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</si>
  <si>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</si>
  <si>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</si>
  <si>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</si>
  <si>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</si>
  <si>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</si>
  <si>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</si>
  <si>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</si>
  <si>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</si>
  <si>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</si>
  <si>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</si>
  <si>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</si>
  <si>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</si>
  <si>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</si>
  <si>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</si>
  <si>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</si>
  <si>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</si>
  <si>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</si>
  <si>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</si>
  <si>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</si>
  <si>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</si>
  <si>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</si>
  <si>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</si>
  <si>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</si>
  <si>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</si>
  <si>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</si>
  <si>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</si>
  <si>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</si>
  <si>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</si>
  <si>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</si>
  <si>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</si>
  <si>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</si>
  <si>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</si>
  <si>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</si>
  <si>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</si>
  <si>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</si>
  <si>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</si>
  <si>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</si>
  <si>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</si>
  <si>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</si>
  <si>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</si>
  <si>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</si>
  <si>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</si>
  <si>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</si>
  <si>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</si>
  <si>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</si>
  <si>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</si>
  <si>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</si>
  <si>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</si>
  <si>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</si>
  <si>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</si>
  <si>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</si>
  <si>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</si>
  <si>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</si>
  <si>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</si>
  <si>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</si>
  <si>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</si>
  <si>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</si>
  <si>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</si>
  <si>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</si>
  <si>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</si>
  <si>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</si>
  <si>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</si>
  <si>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</si>
  <si>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</si>
  <si>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</si>
  <si>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</si>
  <si>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</si>
  <si>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</si>
  <si>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</si>
  <si>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</si>
  <si>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</si>
  <si>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</si>
  <si>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</si>
  <si>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</si>
  <si>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</si>
  <si>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</si>
  <si>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</si>
  <si>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</si>
  <si>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</si>
  <si>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</si>
  <si>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</si>
  <si>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</si>
  <si>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</si>
  <si>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</si>
  <si>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</si>
  <si>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</si>
  <si>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</si>
  <si>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</si>
  <si>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</si>
  <si>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</si>
  <si>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</si>
  <si>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</si>
  <si>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</si>
  <si>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</si>
  <si>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</si>
  <si>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</si>
  <si>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</si>
  <si>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</si>
  <si>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</si>
  <si>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</si>
  <si>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</si>
  <si>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</si>
  <si>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</si>
  <si>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</si>
  <si>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</si>
  <si>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</si>
  <si>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</si>
  <si>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</si>
  <si>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</si>
  <si>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</si>
  <si>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</si>
  <si>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</si>
  <si>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</si>
  <si>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</si>
  <si>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</si>
  <si>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</si>
  <si>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</si>
  <si>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</si>
  <si>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</si>
  <si>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</si>
  <si>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</si>
  <si>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</si>
  <si>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</si>
  <si>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</si>
  <si>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</si>
  <si>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</si>
  <si>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</si>
  <si>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</si>
  <si>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</si>
  <si>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</si>
  <si>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</si>
  <si>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</si>
  <si>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</si>
  <si>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</si>
  <si>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</si>
  <si>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</si>
  <si>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</si>
  <si>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</si>
  <si>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</si>
  <si>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</si>
  <si>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</si>
  <si>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</si>
  <si>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</si>
  <si>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</si>
  <si>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</si>
  <si>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</si>
  <si>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</si>
  <si>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</si>
  <si>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</si>
  <si>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</si>
  <si>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</si>
  <si>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</si>
  <si>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</si>
  <si>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</si>
  <si>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</si>
  <si>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</si>
  <si>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</si>
  <si>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</si>
  <si>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</si>
  <si>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</si>
  <si>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</si>
  <si>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</si>
  <si>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</si>
  <si>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</si>
  <si>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</si>
  <si>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</si>
  <si>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</si>
  <si>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</si>
  <si>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</si>
  <si>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</si>
  <si>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</si>
  <si>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</si>
  <si>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</si>
  <si>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</si>
  <si>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</si>
  <si>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</si>
  <si>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</si>
  <si>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</si>
  <si>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</si>
  <si>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</si>
  <si>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</si>
  <si>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</si>
  <si>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</si>
  <si>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</si>
  <si>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</si>
  <si>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</si>
  <si>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</si>
  <si>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</si>
  <si>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</si>
  <si>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</si>
  <si>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</si>
  <si>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</si>
  <si>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</si>
  <si>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</si>
  <si>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</si>
  <si>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</si>
  <si>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</si>
  <si>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</si>
  <si>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</si>
  <si>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</si>
  <si>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</si>
  <si>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</si>
  <si>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</si>
  <si>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</si>
  <si>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</si>
  <si>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</si>
  <si>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</si>
  <si>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</si>
  <si>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</si>
  <si>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</si>
  <si>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</si>
  <si>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</si>
  <si>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</si>
  <si>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</si>
  <si>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</si>
  <si>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</si>
  <si>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</si>
  <si>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</si>
  <si>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</si>
  <si>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</si>
  <si>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</si>
  <si>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</si>
  <si>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</si>
  <si>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</si>
  <si>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</si>
  <si>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</si>
  <si>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</si>
  <si>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</si>
  <si>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</si>
  <si>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</si>
  <si>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</si>
  <si>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</si>
  <si>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</si>
  <si>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</si>
  <si>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</si>
  <si>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</si>
  <si>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</si>
  <si>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</si>
  <si>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</si>
  <si>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</si>
  <si>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</si>
  <si>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</si>
  <si>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</si>
  <si>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</si>
  <si>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</si>
  <si>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</si>
  <si>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</si>
  <si>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</si>
  <si>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</si>
  <si>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</si>
  <si>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</si>
  <si>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</si>
  <si>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</si>
  <si>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</si>
  <si>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</si>
  <si>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</si>
  <si>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</si>
  <si>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</si>
  <si>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</si>
  <si>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</si>
  <si>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</si>
  <si>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</si>
  <si>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</si>
  <si>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</si>
  <si>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</si>
  <si>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</si>
  <si>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</si>
  <si>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</si>
  <si>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</si>
  <si>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</si>
  <si>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</si>
  <si>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</si>
  <si>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</si>
  <si>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</si>
  <si>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</si>
  <si>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</si>
  <si>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</si>
  <si>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</si>
  <si>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</si>
  <si>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</si>
  <si>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</si>
  <si>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</si>
  <si>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</si>
  <si>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</si>
  <si>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</si>
  <si>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</si>
  <si>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</si>
  <si>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</si>
  <si>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</si>
  <si>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</si>
  <si>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</si>
  <si>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</si>
  <si>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</si>
  <si>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</si>
  <si>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</si>
  <si>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</si>
  <si>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</si>
  <si>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</si>
  <si>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</si>
  <si>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</si>
  <si>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</si>
  <si>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</si>
  <si>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</si>
  <si>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</si>
  <si>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</si>
  <si>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</si>
  <si>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</si>
  <si>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</si>
  <si>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</si>
  <si>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</si>
  <si>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</si>
  <si>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</si>
  <si>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</si>
  <si>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</si>
  <si>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</si>
  <si>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</si>
  <si>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</si>
  <si>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</si>
  <si>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</si>
  <si>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</si>
  <si>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</si>
  <si>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</si>
  <si>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</si>
  <si>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</si>
  <si>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</si>
  <si>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</si>
  <si>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</si>
  <si>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</si>
  <si>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</si>
  <si>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</si>
  <si>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</si>
  <si>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</si>
  <si>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</si>
  <si>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</si>
  <si>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</si>
  <si>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</si>
  <si>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</si>
  <si>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</si>
  <si>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</si>
  <si>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</si>
  <si>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</si>
  <si>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</si>
  <si>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</si>
  <si>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</si>
  <si>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</si>
  <si>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</si>
  <si>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</si>
  <si>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</si>
  <si>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</si>
  <si>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</si>
  <si>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</si>
  <si>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</si>
  <si>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</si>
  <si>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</si>
  <si>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</si>
  <si>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</si>
  <si>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</si>
  <si>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</si>
  <si>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</si>
  <si>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</si>
  <si>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</si>
  <si>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</si>
  <si>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</si>
  <si>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</si>
  <si>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</si>
  <si>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</si>
  <si>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</si>
  <si>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</si>
  <si>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</si>
  <si>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</si>
  <si>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</si>
  <si>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</si>
  <si>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</si>
  <si>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</si>
  <si>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</si>
  <si>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</si>
  <si>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</si>
  <si>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</si>
  <si>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</si>
  <si>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</si>
  <si>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</si>
  <si>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</si>
  <si>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</si>
  <si>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</si>
  <si>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</si>
  <si>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</si>
  <si>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</si>
  <si>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</si>
  <si>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</si>
  <si>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</si>
  <si>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</si>
  <si>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</si>
  <si>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</si>
  <si>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</si>
  <si>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</si>
  <si>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</si>
  <si>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</si>
  <si>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</si>
  <si>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</si>
  <si>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</si>
  <si>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</si>
  <si>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</si>
  <si>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</si>
  <si>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</si>
  <si>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</si>
  <si>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</si>
  <si>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</si>
  <si>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</si>
  <si>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</si>
  <si>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</si>
  <si>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</si>
  <si>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</si>
  <si>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</si>
  <si>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</si>
  <si>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</si>
  <si>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</si>
  <si>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</si>
  <si>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</si>
  <si>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</si>
  <si>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</si>
  <si>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</si>
  <si>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</si>
  <si>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</si>
  <si>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</si>
  <si>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</si>
  <si>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</si>
  <si>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</si>
  <si>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</si>
  <si>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</si>
  <si>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</si>
  <si>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</si>
  <si>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</si>
  <si>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</si>
  <si>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</si>
  <si>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</si>
  <si>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</si>
  <si>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</si>
  <si>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</si>
  <si>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</si>
  <si>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</si>
  <si>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</si>
  <si>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</si>
  <si>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</si>
  <si>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</si>
  <si>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</si>
  <si>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</si>
  <si>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</si>
  <si>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</si>
  <si>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</si>
  <si>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</si>
  <si>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</si>
  <si>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</si>
  <si>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</si>
  <si>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</si>
  <si>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</si>
  <si>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</si>
  <si>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</si>
  <si>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</si>
  <si>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</si>
  <si>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</si>
  <si>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</si>
  <si>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</si>
  <si>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</si>
  <si>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</si>
  <si>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</si>
  <si>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</si>
  <si>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</si>
  <si>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</si>
  <si>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</si>
  <si>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</si>
  <si>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</si>
  <si>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</si>
  <si>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</si>
  <si>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</si>
  <si>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</si>
  <si>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</si>
  <si>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</si>
  <si>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</si>
  <si>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</si>
  <si>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</si>
  <si>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</si>
  <si>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</si>
  <si>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</si>
  <si>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</si>
  <si>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</si>
  <si>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</si>
  <si>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</si>
  <si>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</si>
  <si>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</si>
  <si>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</si>
  <si>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</si>
  <si>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</si>
  <si>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</si>
  <si>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</si>
  <si>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</si>
  <si>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</si>
  <si>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</si>
  <si>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</si>
  <si>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</si>
  <si>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</si>
  <si>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</si>
  <si>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</si>
  <si>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</si>
  <si>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</si>
  <si>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</si>
  <si>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</si>
  <si>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</si>
  <si>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</si>
  <si>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</si>
  <si>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</si>
  <si>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</si>
  <si>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</si>
  <si>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</si>
  <si>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</si>
  <si>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</si>
  <si>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</si>
  <si>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</si>
  <si>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</si>
  <si>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</si>
  <si>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</si>
  <si>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</si>
  <si>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</si>
  <si>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</si>
  <si>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</si>
  <si>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</si>
  <si>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</si>
  <si>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</si>
  <si>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</si>
  <si>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</si>
  <si>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</si>
  <si>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</si>
  <si>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</si>
  <si>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</si>
  <si>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</si>
  <si>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</si>
  <si>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</si>
  <si>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</si>
  <si>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</si>
  <si>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</si>
  <si>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</si>
  <si>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</si>
  <si>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</si>
  <si>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</si>
  <si>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</si>
  <si>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</si>
  <si>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</si>
  <si>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</si>
  <si>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</si>
  <si>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</si>
  <si>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</si>
  <si>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</si>
  <si>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</si>
  <si>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</si>
  <si>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</si>
  <si>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</si>
  <si>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</si>
  <si>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</si>
  <si>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</si>
  <si>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</si>
  <si>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</si>
  <si>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</si>
  <si>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</si>
  <si>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</si>
  <si>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</si>
  <si>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</si>
  <si>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</si>
  <si>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</si>
  <si>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</si>
  <si>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</si>
  <si>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</si>
  <si>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</si>
  <si>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</si>
  <si>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</si>
  <si>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</si>
  <si>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</si>
  <si>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</si>
  <si>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</si>
  <si>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</si>
  <si>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</si>
  <si>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</si>
  <si>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</si>
  <si>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</si>
  <si>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</si>
  <si>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</si>
  <si>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</si>
  <si>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</si>
  <si>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</si>
  <si>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</si>
  <si>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</si>
  <si>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</si>
  <si>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</si>
  <si>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</si>
  <si>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</si>
  <si>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</si>
  <si>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</si>
  <si>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</si>
  <si>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</si>
  <si>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</si>
  <si>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</si>
  <si>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</si>
  <si>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</si>
  <si>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</si>
  <si>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</si>
  <si>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</si>
  <si>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</si>
  <si>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</si>
  <si>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</si>
  <si>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</si>
  <si>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</si>
  <si>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</si>
  <si>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</si>
  <si>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</si>
  <si>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</si>
  <si>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</si>
  <si>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</si>
  <si>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</si>
  <si>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</si>
  <si>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</si>
  <si>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</si>
  <si>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</si>
  <si>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</si>
  <si>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</si>
  <si>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</si>
  <si>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</si>
  <si>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</si>
  <si>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</si>
  <si>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</si>
  <si>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</si>
  <si>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</si>
  <si>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</si>
  <si>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</si>
  <si>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</si>
  <si>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</si>
  <si>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</si>
  <si>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</si>
  <si>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</si>
  <si>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</si>
  <si>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</si>
  <si>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</si>
  <si>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</si>
  <si>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</si>
  <si>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</si>
  <si>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</si>
  <si>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</si>
  <si>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</si>
  <si>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</si>
  <si>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</si>
  <si>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</si>
  <si>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</si>
  <si>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</si>
  <si>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</si>
  <si>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</si>
  <si>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</si>
  <si>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</si>
  <si>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</si>
  <si>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</si>
  <si>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</si>
  <si>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</si>
  <si>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</si>
  <si>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</si>
  <si>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</si>
  <si>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</si>
  <si>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</si>
  <si>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</si>
  <si>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</si>
  <si>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</si>
  <si>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</si>
  <si>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</si>
  <si>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</si>
  <si>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</si>
  <si>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</si>
  <si>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</si>
  <si>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</si>
  <si>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</si>
  <si>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</si>
  <si>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</si>
  <si>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</si>
  <si>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</si>
  <si>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</si>
  <si>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</si>
  <si>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</si>
  <si>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</si>
  <si>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</si>
  <si>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</si>
  <si>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</si>
  <si>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</si>
  <si>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</si>
  <si>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</si>
  <si>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</si>
  <si>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</si>
  <si>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</si>
  <si>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</si>
  <si>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</si>
  <si>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</si>
  <si>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</si>
  <si>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</si>
  <si>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</si>
  <si>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</si>
  <si>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</si>
  <si>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</si>
  <si>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</si>
  <si>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</si>
  <si>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</si>
  <si>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</si>
  <si>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</si>
  <si>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</si>
  <si>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</si>
  <si>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</si>
  <si>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</si>
  <si>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</si>
  <si>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</si>
  <si>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</si>
  <si>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</si>
  <si>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</si>
  <si>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</si>
  <si>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</si>
  <si>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</si>
  <si>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</si>
  <si>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</si>
  <si>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</si>
  <si>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</si>
  <si>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</si>
  <si>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</si>
  <si>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</si>
  <si>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</si>
  <si>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</si>
  <si>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</si>
  <si>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</si>
  <si>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</si>
  <si>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</si>
  <si>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</si>
  <si>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</si>
  <si>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</si>
  <si>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</si>
  <si>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</si>
  <si>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</si>
  <si>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</si>
  <si>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</si>
  <si>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</si>
  <si>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</si>
  <si>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</si>
  <si>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</si>
  <si>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</si>
  <si>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</si>
  <si>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</si>
  <si>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</si>
  <si>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</si>
  <si>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</si>
  <si>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</si>
  <si>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</si>
  <si>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</si>
  <si>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</si>
  <si>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</si>
  <si>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</si>
  <si>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</si>
  <si>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</si>
  <si>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</si>
  <si>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</si>
  <si>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</si>
  <si>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</si>
  <si>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</si>
  <si>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</si>
  <si>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</si>
  <si>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</si>
  <si>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</si>
  <si>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</si>
  <si>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</si>
  <si>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</si>
  <si>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</si>
  <si>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</si>
  <si>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</si>
  <si>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</si>
  <si>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</si>
  <si>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</si>
  <si>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</si>
  <si>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</si>
  <si>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</si>
  <si>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</si>
  <si>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</si>
  <si>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</si>
  <si>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</si>
  <si>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</si>
  <si>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</si>
  <si>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</si>
  <si>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</si>
  <si>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</si>
  <si>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</si>
  <si>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</si>
  <si>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</si>
  <si>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</si>
  <si>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</si>
  <si>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</si>
  <si>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</si>
  <si>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</si>
  <si>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</si>
  <si>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</si>
  <si>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</si>
  <si>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</si>
  <si>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</si>
  <si>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</si>
  <si>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</si>
  <si>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</si>
  <si>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</si>
  <si>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</si>
  <si>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</si>
  <si>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</si>
  <si>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</si>
  <si>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</si>
  <si>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</si>
  <si>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</si>
  <si>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</si>
  <si>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</si>
  <si>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</si>
  <si>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</si>
  <si>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</si>
  <si>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</si>
  <si>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</si>
  <si>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</si>
  <si>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</si>
  <si>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</si>
  <si>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</si>
  <si>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</si>
  <si>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</si>
  <si>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</si>
  <si>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</si>
  <si>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</si>
  <si>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</si>
  <si>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</si>
  <si>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</si>
  <si>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</si>
  <si>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</si>
  <si>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</si>
  <si>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</si>
  <si>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</si>
  <si>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</si>
  <si>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</si>
  <si>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</si>
  <si>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</si>
  <si>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</si>
  <si>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</si>
  <si>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</si>
  <si>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</si>
  <si>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</si>
  <si>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</si>
  <si>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</si>
  <si>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</si>
  <si>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</si>
  <si>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</si>
  <si>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</si>
  <si>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</si>
  <si>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</si>
  <si>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</si>
  <si>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</si>
  <si>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</si>
  <si>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</si>
  <si>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</si>
  <si>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</si>
  <si>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</si>
  <si>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</si>
  <si>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</si>
  <si>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</si>
  <si>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</si>
  <si>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</si>
  <si>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</si>
  <si>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</si>
  <si>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</si>
  <si>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</si>
  <si>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</si>
  <si>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</si>
  <si>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</si>
  <si>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</si>
  <si>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</si>
  <si>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</si>
  <si>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</si>
  <si>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</si>
  <si>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</si>
  <si>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</si>
  <si>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</si>
  <si>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</si>
  <si>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</si>
  <si>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</si>
  <si>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</si>
  <si>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</si>
  <si>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</si>
  <si>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</si>
  <si>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</si>
  <si>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</si>
  <si>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</si>
  <si>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</si>
  <si>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</si>
  <si>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</si>
  <si>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</si>
  <si>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</si>
  <si>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</si>
  <si>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</si>
  <si>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</si>
  <si>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</si>
  <si>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</si>
  <si>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</si>
  <si>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</si>
  <si>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</si>
  <si>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</si>
  <si>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</si>
  <si>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</si>
  <si>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</si>
  <si>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</si>
  <si>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</si>
  <si>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</si>
  <si>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</si>
  <si>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</si>
  <si>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</si>
  <si>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</si>
  <si>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</si>
  <si>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</si>
  <si>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</si>
  <si>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</si>
  <si>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</si>
  <si>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</si>
  <si>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</si>
  <si>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</si>
  <si>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</si>
  <si>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</si>
  <si>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</si>
  <si>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</si>
  <si>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</si>
  <si>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</si>
  <si>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</si>
  <si>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</si>
  <si>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</si>
  <si>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</si>
  <si>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</si>
  <si>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</si>
  <si>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</si>
  <si>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</si>
  <si>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</si>
  <si>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</si>
  <si>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</si>
  <si>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</si>
  <si>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</si>
  <si>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</si>
  <si>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</si>
  <si>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</si>
  <si>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</si>
  <si>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</si>
  <si>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</si>
  <si>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</si>
  <si>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</si>
  <si>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</si>
  <si>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</si>
  <si>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</si>
  <si>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</si>
  <si>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</si>
  <si>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</si>
  <si>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</si>
  <si>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</si>
  <si>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</si>
  <si>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</si>
  <si>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</si>
  <si>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</si>
  <si>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</si>
  <si>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</si>
  <si>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</si>
  <si>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</si>
  <si>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</si>
  <si>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</si>
  <si>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</si>
  <si>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</si>
  <si>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</si>
  <si>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</si>
  <si>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</si>
  <si>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</si>
  <si>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</si>
  <si>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</si>
  <si>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</si>
  <si>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</si>
  <si>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</si>
  <si>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</si>
  <si>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</si>
  <si>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</si>
  <si>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</si>
  <si>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</si>
  <si>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</si>
  <si>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</si>
  <si>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</si>
  <si>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</si>
  <si>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</si>
  <si>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</si>
  <si>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</si>
  <si>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</si>
  <si>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</si>
  <si>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</si>
  <si>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</si>
  <si>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</si>
  <si>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</si>
  <si>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</si>
  <si>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</si>
  <si>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</si>
  <si>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</si>
  <si>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</si>
  <si>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</si>
  <si>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</si>
  <si>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</si>
  <si>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</si>
  <si>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</si>
  <si>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</si>
  <si>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</si>
  <si>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</si>
  <si>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</si>
  <si>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</si>
  <si>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</si>
  <si>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</si>
  <si>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</si>
  <si>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</si>
  <si>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</si>
  <si>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</si>
  <si>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</si>
  <si>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</si>
  <si>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</si>
  <si>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</si>
  <si>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</si>
  <si>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</si>
  <si>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</si>
  <si>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</si>
  <si>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</si>
  <si>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</si>
  <si>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</si>
  <si>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</si>
  <si>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</si>
  <si>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</si>
  <si>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</si>
  <si>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</si>
  <si>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</si>
  <si>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</si>
  <si>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</si>
  <si>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</si>
  <si>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</si>
  <si>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</si>
  <si>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</si>
  <si>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</si>
  <si>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</si>
  <si>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</si>
  <si>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</si>
  <si>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</si>
  <si>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</si>
  <si>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</si>
  <si>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</si>
  <si>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</si>
  <si>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</si>
  <si>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</si>
  <si>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</si>
  <si>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</si>
  <si>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</si>
  <si>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</si>
  <si>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</si>
  <si>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</si>
  <si>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</si>
  <si>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</si>
  <si>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</si>
  <si>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</si>
  <si>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</si>
  <si>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</si>
  <si>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</si>
  <si>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</si>
  <si>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</si>
  <si>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</si>
  <si>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</si>
  <si>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</si>
  <si>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</si>
  <si>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</si>
  <si>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</si>
  <si>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</si>
  <si>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</si>
  <si>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</si>
  <si>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</si>
  <si>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</si>
  <si>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</si>
  <si>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</si>
  <si>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</si>
  <si>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</si>
  <si>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</si>
  <si>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</si>
  <si>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</si>
  <si>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</si>
  <si>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</si>
  <si>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</si>
  <si>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</si>
  <si>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</si>
  <si>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</si>
  <si>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</si>
  <si>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</si>
  <si>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</si>
  <si>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</si>
  <si>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</si>
  <si>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</si>
  <si>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</si>
  <si>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</si>
  <si>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</si>
  <si>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</si>
  <si>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</si>
  <si>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</si>
  <si>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</si>
  <si>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</si>
  <si>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</si>
  <si>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</si>
  <si>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</si>
  <si>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</si>
  <si>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</si>
  <si>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</si>
  <si>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</si>
  <si>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</si>
  <si>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</si>
  <si>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</si>
  <si>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</si>
  <si>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</si>
  <si>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</si>
  <si>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</si>
  <si>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</si>
  <si>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</si>
  <si>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</si>
  <si>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</si>
  <si>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</si>
  <si>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</si>
  <si>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</si>
  <si>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</si>
  <si>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</si>
  <si>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</si>
  <si>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</si>
  <si>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</si>
  <si>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</si>
  <si>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</si>
  <si>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</si>
  <si>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</si>
  <si>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</si>
  <si>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</si>
  <si>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</si>
  <si>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</si>
  <si>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</si>
  <si>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</si>
  <si>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</si>
  <si>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</si>
  <si>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</si>
  <si>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</si>
  <si>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</si>
  <si>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</si>
  <si>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</si>
  <si>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</si>
  <si>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</si>
  <si>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</si>
  <si>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</si>
  <si>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</si>
  <si>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</si>
  <si>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</si>
  <si>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</si>
  <si>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</si>
  <si>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</si>
  <si>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</si>
  <si>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</si>
  <si>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</si>
  <si>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</si>
  <si>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</si>
  <si>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</si>
  <si>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</si>
  <si>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</si>
  <si>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</si>
  <si>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</si>
  <si>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</si>
  <si>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</si>
  <si>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</si>
  <si>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</si>
  <si>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</si>
  <si>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</si>
  <si>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</si>
  <si>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</si>
  <si>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</si>
  <si>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</si>
  <si>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</si>
  <si>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</si>
  <si>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</si>
  <si>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</si>
  <si>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</si>
  <si>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</si>
  <si>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</si>
  <si>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</si>
  <si>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</si>
  <si>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</si>
  <si>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</si>
  <si>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</si>
  <si>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</si>
  <si>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</si>
  <si>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</si>
  <si>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</si>
  <si>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</si>
  <si>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</si>
  <si>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</si>
  <si>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</si>
  <si>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</si>
  <si>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</si>
  <si>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</si>
  <si>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</si>
  <si>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</si>
  <si>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</si>
  <si>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</si>
  <si>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</si>
  <si>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</si>
  <si>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</si>
  <si>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</si>
  <si>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</si>
  <si>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</si>
  <si>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</si>
  <si>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</si>
  <si>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</si>
  <si>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</si>
  <si>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</si>
  <si>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</si>
  <si>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</si>
  <si>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</si>
  <si>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</si>
  <si>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</si>
  <si>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</si>
  <si>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</si>
  <si>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</si>
  <si>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</si>
  <si>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</si>
  <si>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</si>
  <si>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</si>
  <si>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</si>
  <si>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</si>
  <si>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</si>
  <si>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</si>
  <si>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</si>
  <si>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</si>
  <si>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</si>
  <si>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</si>
  <si>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</si>
  <si>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</si>
  <si>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</si>
  <si>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</si>
  <si>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</si>
  <si>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</si>
  <si>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</si>
  <si>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</si>
  <si>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</si>
  <si>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</si>
  <si>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</si>
  <si>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</si>
  <si>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</si>
  <si>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</si>
  <si>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</si>
  <si>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</si>
  <si>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</si>
  <si>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</si>
  <si>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</si>
  <si>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</si>
  <si>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</si>
  <si>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</si>
  <si>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</si>
  <si>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</si>
  <si>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</si>
  <si>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</si>
  <si>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</si>
  <si>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</si>
  <si>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</si>
  <si>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</si>
  <si>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</si>
  <si>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</si>
  <si>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</si>
  <si>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</si>
  <si>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</si>
  <si>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</si>
  <si>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</si>
  <si>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</si>
  <si>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</si>
  <si>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</si>
  <si>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</si>
  <si>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</si>
  <si>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</si>
  <si>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</si>
  <si>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</si>
  <si>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</si>
  <si>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</si>
  <si>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</si>
  <si>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</si>
  <si>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</si>
  <si>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</si>
  <si>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</si>
  <si>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</si>
  <si>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</si>
  <si>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</si>
  <si>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</si>
  <si>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</si>
  <si>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</si>
  <si>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</si>
  <si>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</si>
  <si>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</si>
  <si>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</si>
  <si>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</si>
  <si>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</si>
  <si>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</si>
  <si>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</si>
  <si>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</si>
  <si>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</si>
  <si>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</si>
  <si>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</si>
  <si>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</si>
  <si>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</si>
  <si>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</si>
  <si>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</si>
  <si>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</si>
  <si>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</si>
  <si>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</si>
  <si>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</si>
  <si>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</si>
  <si>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</si>
  <si>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</si>
  <si>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</si>
  <si>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</si>
  <si>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</si>
  <si>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</si>
  <si>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</si>
  <si>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</si>
  <si>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</si>
  <si>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</si>
  <si>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</si>
  <si>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</si>
  <si>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</si>
  <si>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</si>
  <si>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</si>
  <si>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</si>
  <si>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</si>
  <si>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</si>
  <si>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</si>
  <si>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</si>
  <si>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</si>
  <si>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</si>
  <si>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</si>
  <si>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</si>
  <si>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</si>
  <si>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</si>
  <si>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</si>
  <si>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</si>
  <si>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</si>
  <si>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</si>
  <si>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</si>
  <si>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</si>
  <si>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</si>
  <si>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</si>
  <si>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</si>
  <si>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</si>
  <si>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</si>
  <si>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</si>
  <si>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</si>
  <si>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</si>
  <si>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</si>
  <si>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</si>
  <si>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</si>
  <si>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</si>
  <si>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</si>
  <si>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</si>
  <si>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</si>
  <si>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</si>
  <si>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</si>
  <si>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</si>
  <si>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</si>
  <si>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</si>
  <si>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</si>
  <si>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</si>
  <si>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</si>
  <si>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</si>
  <si>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</si>
  <si>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</si>
  <si>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</si>
  <si>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</si>
  <si>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</si>
  <si>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</si>
  <si>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</si>
  <si>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</si>
  <si>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</si>
  <si>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</si>
  <si>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</si>
  <si>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</si>
  <si>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</si>
  <si>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</si>
  <si>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</si>
  <si>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</si>
  <si>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</si>
  <si>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</si>
  <si>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</si>
  <si>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</si>
  <si>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</si>
  <si>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</si>
  <si>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</si>
  <si>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</si>
  <si>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</si>
  <si>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</si>
  <si>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</si>
  <si>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</si>
  <si>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</si>
  <si>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</si>
  <si>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</si>
  <si>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</si>
  <si>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</si>
  <si>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</si>
  <si>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</si>
  <si>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</si>
  <si>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</si>
  <si>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</si>
  <si>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</si>
  <si>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</si>
  <si>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</si>
  <si>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</si>
  <si>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</si>
  <si>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</si>
  <si>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</si>
  <si>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</si>
  <si>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</si>
  <si>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</si>
  <si>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</si>
  <si>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</si>
  <si>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</si>
  <si>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</si>
  <si>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</si>
  <si>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</si>
  <si>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</si>
  <si>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</si>
  <si>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</si>
  <si>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</si>
  <si>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</si>
  <si>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</si>
  <si>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</si>
  <si>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</si>
  <si>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</si>
  <si>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</si>
  <si>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</si>
  <si>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</si>
  <si>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</si>
  <si>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</si>
  <si>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</si>
  <si>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</si>
  <si>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</si>
  <si>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</si>
  <si>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</si>
  <si>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</si>
  <si>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</si>
  <si>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</si>
  <si>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</si>
  <si>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</si>
  <si>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</si>
  <si>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</si>
  <si>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</si>
  <si>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</si>
  <si>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</si>
  <si>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</si>
  <si>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</si>
  <si>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</si>
  <si>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</si>
  <si>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</si>
  <si>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</si>
  <si>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</si>
  <si>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</si>
  <si>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</si>
  <si>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</si>
  <si>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</si>
  <si>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</si>
  <si>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</si>
  <si>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</si>
  <si>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</si>
  <si>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</si>
  <si>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</si>
  <si>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</si>
  <si>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</si>
  <si>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</si>
  <si>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</si>
  <si>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</si>
  <si>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</si>
  <si>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</si>
  <si>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</si>
  <si>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</si>
  <si>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</si>
  <si>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</si>
  <si>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</si>
  <si>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</si>
  <si>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</si>
  <si>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</si>
  <si>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</si>
  <si>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</si>
  <si>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</si>
  <si>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</si>
  <si>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</si>
  <si>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</si>
  <si>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</si>
  <si>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</si>
  <si>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</si>
  <si>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</si>
  <si>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</si>
  <si>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</si>
  <si>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</si>
  <si>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</si>
  <si>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</si>
  <si>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</si>
  <si>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</si>
  <si>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</si>
  <si>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</si>
  <si>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</si>
  <si>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</si>
  <si>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</si>
  <si>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</si>
  <si>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</si>
  <si>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</si>
  <si>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</si>
  <si>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</si>
  <si>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</si>
  <si>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</si>
  <si>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</si>
  <si>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</si>
  <si>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</si>
  <si>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</si>
  <si>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</si>
  <si>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</si>
  <si>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</si>
  <si>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</si>
  <si>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</si>
  <si>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</si>
  <si>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</si>
  <si>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</si>
  <si>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</si>
  <si>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</si>
  <si>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</si>
  <si>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</si>
  <si>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</si>
  <si>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</si>
  <si>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</si>
  <si>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</si>
  <si>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</si>
  <si>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</si>
  <si>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</si>
  <si>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</si>
  <si>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</si>
  <si>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</si>
  <si>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</si>
  <si>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</si>
  <si>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</si>
  <si>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</si>
  <si>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</si>
  <si>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</si>
  <si>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</si>
  <si>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</si>
  <si>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</si>
  <si>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</si>
  <si>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</si>
  <si>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</si>
  <si>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</si>
  <si>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</si>
  <si>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</si>
  <si>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</si>
  <si>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</si>
  <si>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</si>
  <si>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</si>
  <si>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</si>
  <si>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</si>
  <si>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</si>
  <si>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</si>
  <si>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</si>
  <si>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</si>
  <si>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</si>
  <si>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</si>
  <si>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</si>
  <si>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</si>
  <si>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</si>
  <si>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</si>
  <si>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</si>
  <si>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</si>
  <si>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</si>
  <si>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</si>
  <si>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</si>
  <si>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</si>
  <si>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</si>
  <si>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</si>
  <si>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</si>
  <si>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</si>
  <si>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</si>
  <si>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</si>
  <si>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</si>
  <si>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</si>
  <si>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</si>
  <si>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</si>
  <si>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</si>
  <si>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</si>
  <si>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</si>
  <si>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</si>
  <si>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</si>
  <si>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</si>
  <si>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</si>
  <si>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</si>
  <si>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</si>
  <si>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</si>
  <si>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</si>
  <si>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</si>
  <si>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</si>
  <si>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</si>
  <si>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</si>
  <si>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</si>
  <si>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</si>
  <si>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</si>
  <si>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</si>
  <si>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</si>
  <si>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</si>
  <si>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</si>
  <si>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</si>
  <si>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</si>
  <si>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</si>
  <si>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</si>
  <si>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</si>
  <si>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</si>
  <si>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</si>
  <si>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</si>
  <si>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</si>
  <si>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</si>
  <si>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</si>
  <si>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</si>
  <si>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</si>
  <si>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</si>
  <si>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</si>
  <si>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</si>
  <si>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</si>
  <si>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</si>
  <si>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</si>
  <si>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</si>
  <si>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</si>
  <si>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</si>
  <si>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</si>
  <si>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</si>
  <si>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</si>
  <si>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</si>
  <si>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</si>
  <si>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</si>
  <si>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</si>
  <si>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</si>
  <si>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</si>
  <si>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</si>
  <si>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</si>
  <si>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</si>
  <si>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</si>
  <si>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</si>
  <si>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</si>
  <si>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</si>
  <si>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</si>
  <si>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</si>
  <si>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</si>
  <si>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</si>
  <si>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</si>
  <si>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</si>
  <si>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</si>
  <si>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</si>
  <si>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</si>
  <si>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</si>
  <si>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</si>
  <si>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</si>
  <si>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</si>
  <si>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</si>
  <si>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</si>
  <si>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</si>
  <si>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</si>
  <si>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</si>
  <si>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</si>
  <si>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</si>
  <si>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</si>
  <si>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</si>
  <si>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</si>
  <si>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</si>
  <si>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</si>
  <si>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</si>
  <si>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</si>
  <si>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</si>
  <si>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</si>
  <si>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</si>
  <si>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</si>
  <si>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</si>
  <si>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</si>
  <si>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</si>
  <si>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</si>
  <si>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</si>
  <si>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</si>
  <si>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</si>
  <si>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</si>
  <si>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</si>
  <si>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</si>
  <si>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</si>
  <si>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</si>
  <si>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</si>
  <si>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</si>
  <si>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</si>
  <si>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</si>
  <si>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</si>
  <si>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</si>
  <si>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</si>
  <si>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</si>
  <si>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</si>
  <si>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</si>
  <si>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</si>
  <si>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</si>
  <si>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</si>
  <si>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</si>
  <si>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</si>
  <si>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</si>
  <si>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</si>
  <si>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</si>
  <si>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</si>
  <si>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</si>
  <si>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</si>
  <si>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</si>
  <si>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</si>
  <si>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</si>
  <si>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</si>
  <si>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</si>
  <si>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</si>
  <si>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</si>
  <si>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</si>
  <si>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</si>
  <si>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</si>
  <si>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</si>
  <si>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</si>
  <si>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</si>
  <si>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</si>
  <si>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</si>
  <si>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</si>
  <si>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</si>
  <si>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</si>
  <si>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</si>
  <si>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</si>
  <si>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</si>
  <si>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</si>
  <si>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</si>
  <si>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</si>
  <si>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</si>
  <si>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</si>
  <si>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</si>
  <si>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</si>
  <si>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</si>
  <si>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</si>
  <si>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</si>
  <si>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</si>
  <si>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</si>
  <si>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</si>
  <si>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</si>
  <si>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</si>
  <si>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</si>
  <si>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</si>
  <si>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</si>
  <si>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</si>
  <si>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</si>
  <si>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</si>
  <si>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</si>
  <si>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</si>
  <si>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</si>
  <si>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</si>
  <si>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</si>
  <si>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</si>
  <si>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</si>
  <si>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</si>
  <si>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</si>
  <si>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</si>
  <si>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</si>
  <si>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</si>
  <si>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</si>
  <si>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</si>
  <si>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</si>
  <si>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</si>
  <si>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</si>
  <si>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</si>
  <si>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</si>
  <si>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</si>
  <si>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</si>
  <si>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</si>
  <si>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</si>
  <si>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</si>
  <si>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</si>
  <si>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</si>
  <si>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</si>
  <si>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</si>
  <si>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</si>
  <si>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</si>
  <si>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</si>
  <si>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</si>
  <si>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</si>
  <si>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</si>
  <si>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</si>
  <si>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</si>
  <si>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</si>
  <si>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</si>
  <si>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</si>
  <si>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</si>
  <si>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</si>
  <si>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</si>
  <si>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</si>
  <si>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</si>
  <si>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</si>
  <si>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</si>
  <si>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</si>
  <si>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</si>
  <si>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</si>
  <si>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</si>
  <si>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</si>
  <si>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</si>
  <si>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</si>
  <si>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</si>
  <si>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</si>
  <si>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</si>
  <si>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</si>
  <si>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</si>
  <si>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</si>
  <si>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</si>
  <si>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</si>
  <si>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</si>
  <si>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</si>
  <si>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</si>
  <si>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</si>
  <si>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</si>
  <si>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</si>
  <si>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</si>
  <si>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</si>
  <si>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</si>
  <si>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</si>
  <si>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</si>
  <si>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</si>
  <si>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</si>
  <si>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</si>
  <si>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</si>
  <si>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</si>
  <si>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</si>
  <si>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</si>
  <si>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</si>
  <si>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</si>
  <si>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</si>
  <si>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</si>
  <si>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</si>
  <si>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</si>
  <si>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</si>
  <si>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</si>
  <si>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</si>
  <si>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</si>
  <si>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</si>
  <si>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</si>
  <si>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</si>
  <si>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</si>
  <si>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</si>
  <si>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</si>
  <si>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</si>
  <si>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</si>
  <si>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</si>
  <si>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</si>
  <si>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</si>
  <si>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</si>
  <si>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</si>
  <si>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</si>
  <si>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</si>
  <si>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</si>
  <si>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</si>
  <si>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</si>
  <si>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</si>
  <si>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</si>
  <si>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</si>
  <si>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</si>
  <si>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</si>
  <si>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</si>
  <si>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</si>
  <si>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</si>
  <si>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</si>
  <si>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</si>
  <si>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</si>
  <si>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</si>
  <si>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</si>
  <si>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</si>
  <si>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</si>
  <si>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</si>
  <si>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</si>
  <si>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</si>
  <si>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</si>
  <si>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</si>
  <si>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</si>
  <si>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</si>
  <si>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</si>
  <si>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</si>
  <si>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</si>
  <si>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</si>
  <si>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</si>
  <si>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</si>
  <si>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</si>
  <si>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</si>
  <si>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</si>
  <si>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</si>
  <si>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</si>
  <si>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</si>
  <si>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</si>
  <si>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</si>
  <si>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</si>
  <si>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</si>
  <si>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</si>
  <si>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</si>
  <si>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</si>
  <si>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</si>
  <si>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</si>
  <si>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</si>
  <si>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</si>
  <si>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</si>
  <si>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</si>
  <si>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</si>
  <si>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</si>
  <si>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</si>
  <si>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</si>
  <si>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</si>
  <si>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</si>
  <si>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</si>
  <si>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</si>
  <si>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</si>
  <si>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</si>
  <si>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</si>
  <si>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</si>
  <si>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</si>
  <si>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</si>
  <si>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</si>
  <si>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</si>
  <si>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</si>
  <si>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</si>
  <si>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</si>
  <si>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</si>
  <si>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</si>
  <si>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</si>
  <si>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</si>
  <si>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</si>
  <si>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</si>
  <si>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</si>
  <si>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</si>
  <si>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</si>
  <si>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</si>
  <si>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</si>
  <si>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</si>
  <si>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</si>
  <si>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</si>
  <si>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</si>
  <si>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</si>
  <si>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</si>
  <si>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</si>
  <si>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</si>
  <si>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</si>
  <si>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</si>
  <si>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</si>
  <si>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</si>
  <si>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</si>
  <si>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</si>
  <si>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</si>
  <si>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</si>
  <si>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</si>
  <si>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</si>
  <si>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</si>
  <si>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</si>
  <si>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</si>
  <si>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</si>
  <si>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</si>
  <si>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</si>
  <si>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</si>
  <si>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</si>
  <si>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</si>
  <si>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</si>
  <si>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</si>
  <si>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</si>
  <si>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</si>
  <si>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</si>
  <si>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</si>
  <si>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</si>
  <si>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</si>
  <si>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</si>
  <si>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</si>
  <si>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</si>
  <si>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</si>
  <si>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</si>
  <si>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</si>
  <si>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</si>
  <si>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</si>
  <si>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</si>
  <si>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</si>
  <si>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</si>
  <si>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</si>
  <si>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</si>
  <si>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</si>
  <si>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</si>
  <si>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</si>
  <si>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</si>
  <si>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</si>
  <si>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</si>
  <si>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</si>
  <si>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</si>
  <si>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</si>
  <si>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</si>
  <si>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</si>
  <si>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</si>
  <si>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</si>
  <si>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</si>
  <si>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</si>
  <si>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</si>
  <si>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</si>
  <si>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</si>
  <si>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</si>
  <si>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</si>
  <si>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</si>
  <si>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</si>
  <si>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</si>
  <si>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</si>
  <si>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</si>
  <si>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</si>
  <si>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</si>
  <si>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</si>
  <si>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</si>
  <si>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</si>
  <si>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</si>
  <si>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</si>
  <si>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</si>
  <si>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</si>
  <si>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</si>
  <si>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</si>
  <si>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</si>
  <si>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</si>
  <si>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</si>
  <si>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</si>
  <si>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</si>
  <si>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</si>
  <si>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</si>
  <si>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</si>
  <si>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</si>
  <si>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</si>
  <si>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</si>
  <si>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</si>
  <si>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</si>
  <si>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</si>
  <si>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</si>
  <si>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</si>
  <si>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</si>
  <si>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</si>
  <si>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</si>
  <si>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</si>
  <si>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</si>
  <si>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</si>
  <si>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</si>
  <si>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</si>
  <si>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</si>
  <si>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</si>
  <si>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</si>
  <si>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</si>
  <si>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</si>
  <si>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</si>
  <si>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</si>
  <si>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</si>
  <si>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</si>
  <si>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</si>
  <si>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</si>
  <si>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</si>
  <si>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</si>
  <si>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</si>
  <si>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</si>
  <si>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</si>
  <si>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</si>
  <si>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</si>
  <si>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</si>
  <si>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</si>
  <si>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</si>
  <si>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</si>
  <si>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</si>
  <si>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</si>
  <si>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</si>
  <si>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</si>
  <si>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</si>
  <si>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</si>
  <si>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</si>
  <si>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</si>
  <si>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</si>
  <si>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</si>
  <si>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</si>
  <si>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</si>
  <si>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</si>
  <si>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</si>
  <si>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</si>
  <si>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</si>
  <si>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</si>
  <si>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</si>
  <si>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</si>
  <si>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</si>
  <si>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</si>
  <si>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</si>
  <si>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</si>
  <si>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</si>
  <si>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</si>
  <si>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</si>
  <si>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</si>
  <si>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</si>
  <si>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</si>
  <si>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</si>
  <si>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</si>
  <si>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</si>
  <si>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</si>
  <si>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</si>
  <si>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</si>
  <si>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</si>
  <si>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</si>
  <si>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</si>
  <si>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</si>
  <si>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</si>
  <si>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</si>
  <si>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</si>
  <si>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</si>
  <si>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</si>
  <si>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</si>
  <si>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</si>
  <si>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</si>
  <si>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</si>
  <si>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</si>
  <si>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</si>
  <si>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</si>
  <si>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</si>
  <si>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</si>
  <si>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</si>
  <si>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</si>
  <si>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</si>
  <si>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</si>
  <si>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</si>
  <si>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</si>
  <si>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</si>
  <si>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</si>
  <si>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</si>
  <si>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</si>
  <si>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</si>
  <si>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</si>
  <si>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</si>
  <si>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</si>
  <si>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</si>
  <si>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</si>
  <si>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</si>
  <si>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</si>
  <si>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</si>
  <si>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</si>
  <si>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</si>
  <si>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</si>
  <si>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</si>
  <si>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</si>
  <si>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</si>
  <si>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</si>
  <si>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</si>
  <si>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</si>
  <si>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</si>
  <si>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</si>
  <si>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</si>
  <si>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</si>
  <si>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</si>
  <si>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</si>
  <si>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</si>
  <si>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</si>
  <si>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</si>
  <si>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</si>
  <si>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</si>
  <si>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</si>
  <si>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</si>
  <si>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</si>
  <si>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</si>
  <si>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</si>
  <si>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</si>
  <si>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</si>
  <si>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</si>
  <si>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</si>
  <si>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</si>
  <si>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</si>
  <si>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</si>
  <si>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</si>
  <si>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</si>
  <si>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</si>
  <si>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</si>
  <si>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</si>
  <si>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</si>
  <si>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</si>
  <si>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</si>
  <si>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</si>
  <si>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</si>
  <si>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</si>
  <si>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</si>
  <si>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</si>
  <si>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</si>
  <si>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</si>
  <si>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</si>
  <si>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</si>
  <si>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</si>
  <si>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</si>
  <si>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</si>
  <si>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</si>
  <si>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</si>
  <si>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</si>
  <si>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</si>
  <si>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</si>
  <si>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</si>
  <si>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</si>
  <si>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</si>
  <si>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</si>
  <si>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</si>
  <si>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</si>
  <si>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</si>
  <si>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</si>
  <si>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</si>
  <si>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</si>
  <si>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</si>
  <si>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</si>
  <si>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</si>
  <si>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</si>
  <si>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</si>
  <si>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</si>
  <si>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</si>
  <si>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</si>
  <si>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</si>
  <si>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</si>
  <si>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</si>
  <si>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</si>
  <si>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</si>
  <si>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</si>
  <si>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</si>
  <si>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</si>
  <si>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</si>
  <si>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</si>
  <si>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</si>
  <si>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</si>
  <si>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</si>
  <si>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</si>
  <si>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</si>
  <si>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</si>
  <si>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</si>
  <si>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</si>
  <si>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</si>
  <si>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</si>
  <si>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</si>
  <si>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</si>
  <si>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</si>
  <si>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</si>
  <si>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</si>
  <si>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</si>
  <si>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</si>
  <si>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</si>
  <si>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</si>
  <si>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</si>
  <si>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</si>
  <si>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</si>
  <si>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</si>
  <si>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</si>
  <si>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</si>
  <si>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</si>
  <si>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</si>
  <si>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</si>
  <si>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</si>
  <si>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</si>
  <si>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</si>
  <si>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</si>
  <si>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</si>
  <si>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</si>
  <si>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</si>
  <si>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</si>
  <si>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</si>
  <si>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</si>
  <si>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</si>
  <si>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</si>
  <si>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</si>
  <si>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</si>
  <si>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</si>
  <si>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</si>
  <si>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</si>
  <si>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</si>
  <si>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</si>
  <si>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</si>
  <si>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</si>
  <si>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</si>
  <si>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</si>
  <si>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</si>
  <si>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</si>
  <si>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</si>
  <si>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</si>
  <si>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</si>
  <si>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</si>
  <si>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</si>
  <si>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</si>
  <si>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</si>
  <si>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</si>
  <si>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</si>
  <si>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</si>
  <si>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</si>
  <si>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</si>
  <si>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</si>
  <si>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</si>
  <si>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</si>
  <si>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</si>
  <si>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</si>
  <si>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</si>
  <si>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</si>
  <si>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</si>
  <si>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</si>
  <si>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</si>
  <si>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</si>
  <si>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</si>
  <si>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</si>
  <si>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</si>
  <si>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</si>
  <si>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</si>
  <si>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</si>
  <si>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</si>
  <si>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</si>
  <si>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</si>
  <si>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</si>
  <si>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</si>
  <si>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</si>
  <si>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</si>
  <si>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</si>
  <si>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</si>
  <si>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</si>
  <si>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</si>
  <si>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</si>
  <si>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</si>
  <si>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</si>
  <si>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</si>
  <si>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</si>
  <si>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</si>
  <si>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</si>
  <si>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</si>
  <si>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</si>
  <si>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</si>
  <si>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</si>
  <si>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</si>
  <si>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</si>
  <si>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</si>
  <si>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</si>
  <si>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</si>
  <si>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</si>
  <si>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</si>
  <si>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</si>
  <si>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</si>
  <si>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</si>
  <si>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</si>
  <si>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</si>
  <si>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</si>
  <si>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</si>
  <si>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</si>
  <si>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</si>
  <si>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</si>
  <si>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</si>
  <si>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</si>
  <si>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</si>
  <si>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</si>
  <si>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</si>
  <si>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</si>
  <si>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</si>
  <si>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</si>
  <si>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</si>
  <si>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</si>
  <si>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</si>
  <si>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</si>
  <si>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</si>
  <si>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</si>
  <si>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</si>
  <si>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</si>
  <si>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</si>
  <si>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</si>
  <si>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</si>
  <si>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</si>
  <si>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</si>
  <si>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</si>
  <si>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</si>
  <si>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</si>
  <si>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</si>
  <si>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</si>
  <si>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</si>
  <si>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</si>
  <si>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</si>
  <si>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</si>
  <si>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</si>
  <si>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</si>
  <si>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</si>
  <si>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</si>
  <si>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</si>
  <si>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</si>
  <si>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</si>
  <si>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</si>
  <si>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</si>
  <si>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</si>
  <si>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</si>
  <si>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</si>
  <si>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</si>
  <si>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</si>
  <si>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</si>
  <si>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</si>
  <si>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</si>
  <si>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</si>
  <si>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</si>
  <si>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</si>
  <si>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</si>
  <si>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</si>
  <si>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</si>
  <si>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</si>
  <si>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</si>
  <si>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</si>
  <si>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</si>
  <si>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</si>
  <si>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</si>
  <si>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</si>
  <si>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</si>
  <si>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</si>
  <si>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</si>
  <si>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</si>
  <si>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</si>
  <si>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</si>
  <si>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</si>
  <si>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</si>
  <si>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</si>
  <si>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</si>
  <si>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</si>
  <si>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</si>
  <si>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</si>
  <si>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</si>
  <si>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</si>
  <si>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</si>
  <si>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</si>
  <si>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</si>
  <si>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</si>
  <si>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</si>
  <si>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</si>
  <si>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</si>
  <si>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</si>
  <si>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</si>
  <si>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</si>
  <si>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</si>
  <si>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</si>
  <si>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</si>
  <si>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</si>
  <si>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</si>
  <si>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</si>
  <si>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</si>
  <si>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</si>
  <si>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</si>
  <si>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</si>
  <si>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</si>
  <si>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</si>
  <si>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</si>
  <si>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</si>
  <si>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</si>
  <si>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</si>
  <si>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</si>
  <si>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</si>
  <si>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</si>
  <si>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</si>
  <si>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</si>
  <si>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</si>
  <si>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</si>
  <si>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</si>
  <si>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</si>
  <si>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</si>
  <si>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</si>
  <si>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</si>
  <si>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</si>
  <si>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</si>
  <si>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</si>
  <si>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</si>
  <si>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</si>
  <si>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</si>
  <si>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</si>
  <si>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</si>
  <si>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</si>
  <si>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</si>
  <si>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</si>
  <si>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</si>
  <si>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</si>
  <si>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</si>
  <si>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</si>
  <si>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</si>
  <si>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</si>
  <si>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</si>
  <si>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</si>
  <si>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</si>
  <si>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</si>
  <si>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</si>
  <si>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</si>
  <si>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</si>
  <si>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</si>
  <si>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</si>
  <si>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</si>
  <si>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</si>
  <si>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</si>
  <si>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</si>
  <si>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</si>
  <si>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</si>
  <si>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</si>
  <si>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</si>
  <si>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</si>
  <si>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</si>
  <si>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</si>
  <si>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</si>
  <si>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</si>
  <si>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</si>
  <si>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</si>
  <si>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</si>
  <si>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</si>
  <si>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</si>
  <si>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</si>
  <si>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</si>
  <si>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</si>
  <si>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</si>
  <si>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</si>
  <si>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</si>
  <si>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</si>
  <si>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</si>
  <si>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</si>
  <si>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</si>
  <si>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</si>
  <si>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</si>
  <si>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</si>
  <si>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</si>
  <si>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</si>
  <si>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</si>
  <si>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</si>
  <si>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</si>
  <si>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</si>
  <si>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</si>
  <si>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</si>
  <si>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</si>
  <si>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</si>
  <si>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</si>
  <si>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</si>
  <si>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</si>
  <si>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</si>
  <si>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</si>
  <si>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</si>
  <si>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</si>
  <si>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</si>
  <si>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</si>
  <si>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</si>
  <si>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</si>
  <si>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</si>
  <si>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</si>
  <si>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</si>
  <si>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</si>
  <si>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</si>
  <si>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</si>
  <si>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</si>
  <si>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</si>
  <si>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</si>
  <si>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</si>
  <si>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</si>
  <si>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</si>
  <si>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</si>
  <si>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</si>
  <si>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</si>
  <si>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</si>
  <si>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</si>
  <si>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</si>
  <si>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</si>
  <si>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</si>
  <si>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</si>
  <si>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</si>
  <si>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</si>
  <si>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</si>
  <si>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</si>
  <si>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</si>
  <si>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</si>
  <si>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</si>
  <si>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</si>
  <si>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</si>
  <si>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</si>
  <si>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</si>
  <si>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</si>
  <si>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</si>
  <si>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</si>
  <si>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</si>
  <si>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</si>
  <si>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</si>
  <si>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</si>
  <si>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</si>
  <si>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</si>
  <si>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</si>
  <si>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</si>
  <si>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</si>
  <si>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</si>
  <si>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</si>
  <si>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</si>
  <si>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</si>
  <si>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</si>
  <si>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</si>
  <si>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</si>
  <si>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</si>
  <si>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</si>
  <si>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</si>
  <si>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</si>
  <si>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</si>
  <si>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</si>
  <si>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</si>
  <si>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</si>
  <si>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</si>
  <si>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</si>
  <si>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</si>
  <si>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</si>
  <si>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</si>
  <si>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</si>
  <si>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</si>
  <si>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</si>
  <si>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</si>
  <si>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</si>
  <si>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</si>
  <si>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</si>
  <si>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</si>
  <si>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</si>
  <si>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</si>
  <si>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</si>
  <si>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</si>
  <si>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</si>
  <si>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</si>
  <si>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</si>
  <si>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</si>
  <si>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</si>
  <si>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</si>
  <si>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</si>
  <si>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</si>
  <si>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</si>
  <si>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</si>
  <si>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</si>
  <si>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</si>
  <si>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</si>
  <si>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</si>
  <si>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</si>
  <si>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</si>
  <si>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</si>
  <si>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</si>
  <si>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</si>
  <si>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</si>
  <si>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</si>
  <si>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</si>
  <si>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</si>
  <si>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</si>
  <si>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</si>
  <si>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</si>
  <si>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</si>
  <si>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</si>
  <si>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</si>
  <si>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</si>
  <si>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</si>
  <si>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</si>
  <si>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</si>
  <si>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</si>
  <si>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</si>
  <si>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</si>
  <si>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</si>
  <si>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</si>
  <si>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</si>
  <si>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</si>
  <si>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</si>
  <si>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</si>
  <si>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</si>
  <si>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</si>
  <si>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</si>
  <si>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</si>
  <si>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</si>
  <si>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</si>
  <si>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</si>
  <si>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</si>
  <si>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</si>
  <si>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</si>
  <si>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</si>
  <si>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</si>
  <si>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</si>
  <si>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</si>
  <si>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</si>
  <si>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</si>
  <si>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</si>
  <si>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</si>
  <si>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</si>
  <si>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</si>
  <si>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</si>
  <si>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</si>
  <si>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</si>
  <si>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</si>
  <si>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</si>
  <si>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</si>
  <si>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</si>
  <si>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</si>
  <si>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</si>
  <si>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</si>
  <si>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</si>
  <si>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</si>
  <si>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</si>
  <si>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</si>
  <si>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</si>
  <si>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</si>
  <si>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</si>
  <si>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</si>
  <si>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</si>
  <si>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</si>
  <si>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</si>
  <si>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</si>
  <si>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</si>
  <si>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</si>
  <si>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</si>
  <si>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</si>
  <si>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</si>
  <si>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</si>
  <si>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</si>
  <si>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</si>
  <si>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</si>
  <si>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</si>
  <si>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</si>
  <si>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</si>
  <si>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</si>
  <si>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</si>
  <si>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</si>
  <si>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</si>
  <si>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</si>
  <si>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</si>
  <si>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</si>
  <si>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</si>
  <si>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</si>
  <si>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</si>
  <si>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</si>
  <si>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</si>
  <si>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</si>
  <si>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</si>
  <si>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</si>
  <si>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</si>
  <si>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</si>
  <si>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</si>
  <si>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</si>
  <si>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</si>
  <si>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</si>
  <si>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</si>
  <si>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</si>
  <si>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</si>
  <si>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</si>
  <si>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</si>
  <si>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</si>
  <si>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</si>
  <si>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</si>
  <si>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</si>
  <si>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</si>
  <si>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</si>
  <si>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</si>
  <si>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</si>
  <si>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</si>
  <si>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</si>
  <si>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</si>
  <si>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</si>
  <si>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</si>
  <si>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</si>
  <si>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</si>
  <si>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</si>
  <si>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</si>
  <si>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</si>
  <si>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</si>
  <si>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</si>
  <si>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</si>
  <si>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</si>
  <si>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</si>
  <si>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</si>
  <si>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</si>
  <si>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</si>
  <si>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</si>
  <si>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</si>
  <si>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</si>
  <si>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</si>
  <si>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</si>
  <si>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</si>
  <si>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</si>
  <si>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</si>
  <si>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</si>
  <si>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</si>
  <si>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</si>
  <si>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</si>
  <si>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</si>
  <si>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</si>
  <si>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</si>
  <si>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</si>
  <si>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</si>
  <si>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</si>
  <si>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</si>
  <si>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</si>
  <si>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</si>
  <si>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</si>
  <si>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</si>
  <si>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</si>
  <si>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</si>
  <si>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</si>
  <si>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</si>
  <si>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</si>
  <si>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</si>
  <si>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</si>
  <si>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</si>
  <si>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</si>
  <si>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</si>
  <si>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</si>
  <si>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</si>
  <si>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</si>
  <si>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</si>
  <si>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</si>
  <si>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</si>
  <si>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</si>
  <si>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</si>
  <si>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</si>
  <si>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</si>
  <si>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</si>
  <si>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</si>
  <si>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</si>
  <si>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</si>
  <si>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</si>
  <si>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</si>
  <si>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</si>
  <si>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</si>
  <si>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</si>
  <si>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</si>
  <si>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</si>
  <si>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</si>
  <si>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</si>
  <si>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</si>
  <si>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</si>
  <si>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</si>
  <si>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</si>
  <si>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</si>
  <si>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</si>
  <si>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</si>
  <si>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</si>
  <si>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</si>
  <si>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</si>
  <si>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</si>
  <si>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</si>
  <si>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</si>
  <si>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</si>
  <si>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</si>
  <si>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</si>
  <si>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</si>
  <si>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</si>
  <si>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</si>
  <si>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</si>
  <si>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</si>
  <si>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</si>
  <si>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</si>
  <si>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</si>
  <si>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</si>
  <si>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</si>
  <si>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</si>
  <si>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</si>
  <si>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</si>
  <si>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</si>
  <si>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</si>
  <si>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</si>
  <si>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</si>
  <si>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</si>
  <si>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</si>
  <si>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</si>
  <si>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</si>
  <si>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</si>
  <si>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</si>
  <si>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</si>
  <si>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</si>
  <si>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</si>
  <si>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</si>
  <si>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</si>
  <si>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</si>
  <si>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</si>
  <si>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</si>
  <si>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</si>
  <si>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</si>
  <si>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</si>
  <si>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</si>
  <si>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</si>
  <si>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</si>
  <si>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</si>
  <si>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</si>
  <si>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</si>
  <si>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</si>
  <si>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</si>
  <si>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</si>
  <si>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</si>
  <si>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</si>
  <si>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</si>
  <si>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</si>
  <si>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</si>
  <si>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</si>
  <si>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</si>
  <si>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</si>
  <si>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</si>
  <si>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</si>
  <si>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</si>
  <si>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</si>
  <si>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</si>
  <si>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</si>
  <si>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</si>
  <si>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</si>
  <si>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</si>
  <si>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</si>
  <si>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</si>
  <si>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</si>
  <si>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</si>
  <si>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</si>
  <si>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</si>
  <si>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</si>
  <si>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</si>
  <si>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</si>
  <si>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</si>
  <si>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</si>
  <si>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</si>
  <si>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</si>
  <si>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</si>
  <si>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</si>
  <si>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</si>
  <si>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</si>
  <si>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</si>
  <si>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</si>
  <si>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</si>
  <si>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</si>
  <si>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</si>
  <si>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</si>
  <si>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</si>
  <si>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</si>
  <si>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</si>
  <si>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</si>
  <si>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</si>
  <si>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</si>
  <si>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</si>
  <si>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</si>
  <si>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</si>
  <si>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</si>
  <si>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</si>
  <si>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</si>
  <si>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</si>
  <si>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</si>
  <si>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</si>
  <si>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</si>
  <si>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</si>
  <si>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</si>
  <si>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</si>
  <si>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</si>
  <si>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</si>
  <si>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</si>
  <si>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</si>
  <si>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</si>
  <si>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</si>
  <si>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</si>
  <si>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</si>
  <si>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</si>
  <si>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</si>
  <si>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</si>
  <si>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</si>
  <si>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</si>
  <si>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</si>
  <si>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</si>
  <si>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</si>
  <si>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</si>
  <si>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</si>
  <si>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</si>
  <si>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</si>
  <si>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</si>
  <si>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</si>
  <si>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</si>
  <si>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</si>
  <si>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</si>
  <si>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</si>
  <si>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</si>
  <si>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</si>
  <si>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</si>
  <si>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</si>
  <si>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</si>
  <si>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</si>
  <si>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</si>
  <si>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</si>
  <si>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</si>
  <si>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</si>
  <si>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</si>
  <si>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</si>
  <si>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</si>
  <si>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</si>
  <si>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</si>
  <si>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</si>
  <si>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</si>
  <si>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</si>
  <si>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</si>
  <si>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</si>
  <si>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</si>
  <si>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</si>
  <si>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</si>
  <si>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</si>
  <si>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</si>
  <si>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</si>
  <si>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</si>
  <si>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</si>
  <si>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</si>
  <si>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</si>
  <si>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</si>
  <si>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</si>
  <si>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</si>
  <si>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</si>
  <si>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</si>
  <si>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</si>
  <si>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</si>
  <si>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</si>
  <si>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</si>
  <si>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</si>
  <si>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</si>
  <si>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</si>
  <si>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</si>
  <si>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</si>
  <si>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</si>
  <si>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</si>
  <si>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</si>
  <si>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</si>
  <si>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</si>
  <si>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</si>
  <si>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</si>
  <si>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</si>
  <si>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</si>
  <si>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</si>
  <si>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</si>
  <si>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</si>
  <si>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</si>
  <si>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</si>
  <si>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</si>
  <si>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</si>
  <si>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</si>
  <si>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</si>
  <si>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</si>
  <si>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</si>
  <si>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</si>
  <si>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</si>
  <si>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</si>
  <si>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</si>
  <si>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</si>
  <si>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</si>
  <si>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</si>
  <si>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</si>
  <si>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</si>
  <si>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</si>
  <si>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</si>
  <si>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</si>
  <si>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</si>
  <si>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</si>
  <si>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</si>
  <si>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</si>
  <si>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</si>
  <si>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</si>
  <si>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</si>
  <si>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</si>
  <si>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</si>
  <si>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</si>
  <si>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</si>
  <si>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</si>
  <si>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</si>
  <si>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</si>
  <si>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</si>
  <si>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</si>
  <si>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</si>
  <si>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</si>
  <si>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</si>
  <si>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</si>
  <si>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</si>
  <si>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</si>
  <si>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</si>
  <si>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</si>
  <si>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</si>
  <si>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</si>
  <si>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</si>
  <si>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</si>
  <si>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</si>
  <si>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</si>
  <si>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</si>
  <si>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</si>
  <si>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</si>
  <si>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</si>
  <si>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</si>
  <si>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</si>
  <si>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</si>
  <si>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</si>
  <si>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</si>
  <si>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</si>
  <si>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</si>
  <si>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</si>
  <si>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</si>
  <si>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</si>
  <si>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</si>
  <si>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</si>
  <si>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</si>
  <si>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</si>
  <si>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</si>
  <si>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</si>
  <si>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</si>
  <si>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</si>
  <si>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</si>
  <si>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</si>
  <si>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</si>
  <si>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</si>
  <si>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</si>
  <si>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</si>
  <si>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</si>
  <si>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</si>
  <si>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</si>
  <si>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</si>
  <si>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</si>
  <si>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</si>
  <si>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</si>
  <si>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</si>
  <si>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</si>
  <si>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</si>
  <si>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</si>
  <si>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</si>
  <si>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</si>
  <si>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</si>
  <si>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</si>
  <si>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</si>
  <si>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</si>
  <si>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</si>
  <si>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</si>
  <si>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</si>
  <si>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</si>
  <si>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</si>
  <si>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</si>
  <si>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</si>
  <si>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</si>
  <si>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</si>
  <si>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</si>
  <si>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</si>
  <si>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</si>
  <si>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</si>
  <si>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</si>
  <si>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</si>
  <si>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</si>
  <si>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</si>
  <si>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</si>
  <si>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</si>
  <si>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</si>
  <si>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</si>
  <si>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</si>
  <si>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</si>
  <si>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</si>
  <si>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</si>
  <si>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</si>
  <si>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</si>
  <si>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</si>
  <si>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</si>
  <si>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</si>
  <si>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</si>
  <si>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</si>
  <si>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</si>
  <si>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</si>
  <si>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</si>
  <si>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</si>
  <si>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</si>
  <si>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</si>
  <si>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</si>
  <si>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</si>
  <si>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</si>
  <si>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</si>
  <si>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</si>
  <si>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</si>
  <si>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</si>
  <si>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</si>
  <si>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</si>
  <si>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</si>
  <si>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</si>
  <si>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</si>
  <si>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</si>
  <si>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</si>
  <si>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</si>
  <si>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</si>
  <si>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</si>
  <si>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</si>
  <si>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</si>
  <si>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</si>
  <si>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</si>
  <si>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</si>
  <si>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</si>
  <si>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</si>
  <si>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</si>
  <si>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</si>
  <si>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</si>
  <si>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</si>
  <si>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</si>
  <si>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</si>
  <si>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</si>
  <si>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</si>
  <si>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</si>
  <si>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</si>
  <si>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</si>
  <si>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</si>
  <si>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</si>
  <si>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</si>
  <si>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</si>
  <si>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</si>
  <si>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</si>
  <si>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</si>
  <si>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</si>
  <si>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</si>
  <si>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</si>
  <si>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</si>
  <si>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</si>
  <si>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</si>
  <si>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</si>
  <si>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</si>
  <si>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</si>
  <si>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</si>
  <si>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</si>
  <si>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</si>
  <si>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</si>
  <si>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</si>
  <si>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</si>
  <si>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</si>
  <si>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</si>
  <si>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</si>
  <si>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</si>
  <si>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</si>
  <si>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</si>
  <si>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</si>
  <si>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</si>
  <si>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</si>
  <si>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</si>
  <si>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</si>
  <si>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</si>
  <si>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</si>
  <si>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</si>
  <si>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</si>
  <si>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</si>
  <si>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</si>
  <si>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</si>
  <si>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</si>
  <si>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</si>
  <si>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</si>
  <si>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</si>
  <si>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</si>
  <si>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</si>
  <si>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</si>
  <si>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</si>
  <si>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</si>
  <si>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</si>
  <si>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</si>
  <si>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</si>
  <si>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</si>
  <si>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</si>
  <si>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</si>
  <si>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</si>
  <si>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</si>
  <si>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</si>
  <si>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</si>
  <si>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</si>
  <si>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</si>
  <si>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</si>
  <si>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</si>
  <si>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</si>
  <si>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</si>
  <si>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</si>
  <si>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</si>
  <si>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</si>
  <si>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</si>
  <si>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</si>
  <si>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</si>
  <si>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</si>
  <si>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</si>
  <si>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</si>
  <si>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</si>
  <si>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</si>
  <si>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</si>
  <si>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</si>
  <si>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</si>
  <si>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</si>
  <si>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</si>
  <si>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</si>
  <si>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</si>
  <si>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</si>
  <si>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</si>
  <si>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</si>
  <si>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</si>
  <si>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</si>
  <si>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</si>
  <si>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</si>
  <si>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</si>
  <si>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</si>
  <si>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</si>
  <si>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</si>
  <si>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</si>
  <si>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</si>
  <si>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</si>
  <si>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</si>
  <si>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</si>
  <si>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</si>
  <si>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</si>
  <si>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</si>
  <si>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</si>
  <si>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</si>
  <si>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</si>
  <si>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</si>
  <si>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</si>
  <si>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</si>
  <si>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</si>
  <si>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</si>
  <si>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</si>
  <si>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</si>
  <si>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</si>
  <si>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</si>
  <si>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</si>
  <si>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</si>
  <si>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</si>
  <si>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</si>
  <si>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</si>
  <si>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</si>
  <si>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</si>
  <si>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</si>
  <si>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</si>
  <si>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</si>
  <si>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</si>
  <si>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</si>
  <si>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</si>
  <si>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</si>
  <si>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</si>
  <si>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</si>
  <si>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</si>
  <si>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</si>
  <si>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</si>
  <si>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</si>
  <si>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</si>
  <si>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</si>
  <si>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</si>
  <si>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</si>
  <si>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</si>
  <si>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</si>
  <si>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</si>
  <si>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</si>
  <si>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</si>
  <si>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</si>
  <si>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</si>
  <si>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</si>
  <si>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</si>
  <si>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</si>
  <si>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</si>
  <si>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</si>
  <si>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</si>
  <si>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</si>
  <si>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</si>
  <si>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</si>
  <si>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</si>
  <si>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</si>
  <si>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</si>
  <si>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</si>
  <si>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</si>
  <si>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</si>
  <si>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</si>
  <si>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</si>
  <si>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</si>
  <si>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</si>
  <si>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</si>
  <si>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</si>
  <si>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</si>
  <si>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</si>
  <si>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</si>
  <si>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</si>
  <si>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</si>
  <si>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</si>
  <si>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</si>
  <si>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</si>
  <si>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</si>
  <si>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</si>
  <si>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</si>
  <si>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</si>
  <si>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</si>
  <si>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</si>
  <si>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</si>
  <si>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</si>
  <si>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</si>
  <si>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</si>
  <si>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</si>
  <si>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</si>
  <si>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</si>
  <si>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</si>
  <si>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</si>
  <si>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</si>
  <si>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</si>
  <si>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</si>
  <si>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</si>
  <si>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</si>
  <si>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</si>
  <si>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</si>
  <si>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</si>
  <si>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</si>
  <si>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</si>
  <si>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</si>
  <si>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</si>
  <si>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</si>
  <si>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</si>
  <si>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</si>
  <si>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</si>
  <si>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</si>
  <si>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</si>
  <si>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</si>
  <si>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</si>
  <si>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</si>
  <si>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</si>
  <si>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</si>
  <si>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</si>
  <si>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</si>
  <si>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</si>
  <si>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</si>
  <si>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</si>
  <si>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</si>
  <si>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</si>
  <si>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</si>
  <si>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</si>
  <si>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</si>
  <si>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</si>
  <si>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</si>
  <si>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</si>
  <si>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</si>
  <si>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</si>
  <si>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</si>
  <si>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</si>
  <si>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</si>
  <si>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</si>
  <si>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</si>
  <si>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</si>
  <si>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</si>
  <si>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</si>
  <si>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</si>
  <si>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</si>
  <si>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</si>
  <si>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</si>
  <si>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</si>
  <si>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</si>
  <si>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</si>
  <si>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</si>
  <si>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</si>
  <si>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</si>
  <si>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</si>
  <si>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</si>
  <si>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</si>
  <si>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</si>
  <si>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</si>
  <si>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</si>
  <si>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</si>
  <si>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</si>
  <si>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</si>
  <si>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</si>
  <si>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</si>
  <si>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</si>
  <si>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</si>
  <si>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</si>
  <si>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</si>
  <si>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</si>
  <si>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</si>
  <si>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</si>
  <si>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</si>
  <si>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</si>
  <si>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</si>
  <si>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</si>
  <si>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</si>
  <si>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</si>
  <si>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</si>
  <si>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</si>
  <si>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</si>
  <si>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</si>
  <si>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</si>
  <si>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</si>
  <si>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</si>
  <si>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</si>
  <si>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</si>
  <si>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</si>
  <si>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</si>
  <si>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</si>
  <si>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</si>
  <si>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</si>
  <si>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</si>
  <si>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</si>
  <si>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</si>
  <si>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</si>
  <si>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</si>
  <si>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</si>
  <si>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</si>
  <si>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</si>
  <si>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</si>
  <si>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</si>
  <si>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</si>
  <si>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</si>
  <si>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</si>
  <si>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</si>
  <si>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</si>
  <si>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</si>
  <si>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</si>
  <si>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</si>
  <si>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</si>
  <si>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</si>
  <si>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</si>
  <si>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</si>
  <si>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</si>
  <si>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</si>
  <si>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</si>
  <si>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</si>
  <si>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</si>
  <si>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</si>
  <si>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</si>
  <si>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</si>
  <si>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</si>
  <si>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</si>
  <si>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</si>
  <si>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</si>
  <si>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</si>
  <si>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</si>
  <si>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</si>
  <si>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</si>
  <si>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</si>
  <si>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</si>
  <si>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</si>
  <si>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</si>
  <si>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</si>
  <si>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</si>
  <si>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</si>
  <si>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</si>
  <si>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</si>
  <si>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</si>
  <si>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</si>
  <si>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</si>
  <si>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</si>
  <si>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</si>
  <si>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</si>
  <si>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</si>
  <si>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</si>
  <si>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</si>
  <si>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</si>
  <si>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</si>
  <si>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</si>
  <si>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</si>
  <si>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</si>
  <si>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</si>
  <si>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</si>
  <si>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</si>
  <si>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</si>
  <si>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</si>
  <si>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</si>
  <si>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</si>
  <si>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</si>
  <si>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</si>
  <si>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</si>
  <si>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</si>
  <si>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</si>
  <si>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</si>
  <si>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</si>
  <si>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</si>
  <si>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</si>
  <si>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</si>
  <si>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</si>
  <si>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</si>
  <si>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</si>
  <si>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</si>
  <si>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</si>
  <si>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</si>
  <si>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</si>
  <si>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</si>
  <si>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</si>
  <si>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</si>
  <si>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</si>
  <si>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</si>
  <si>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</si>
  <si>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</si>
  <si>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</si>
  <si>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</si>
  <si>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</si>
  <si>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</si>
  <si>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</si>
  <si>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</si>
  <si>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</si>
  <si>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</si>
  <si>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</si>
  <si>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</si>
  <si>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</si>
  <si>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</si>
  <si>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</si>
  <si>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</si>
  <si>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</si>
  <si>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</si>
  <si>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</si>
  <si>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</si>
  <si>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</si>
  <si>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</si>
  <si>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</si>
  <si>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</si>
  <si>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</si>
  <si>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</si>
  <si>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</si>
  <si>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</si>
  <si>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</si>
  <si>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</si>
  <si>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</si>
  <si>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</si>
  <si>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</si>
  <si>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</si>
  <si>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</si>
  <si>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</si>
  <si>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</si>
  <si>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</si>
  <si>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</si>
  <si>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</si>
  <si>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</si>
  <si>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</si>
  <si>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</si>
  <si>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</si>
  <si>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</si>
  <si>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</si>
  <si>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</si>
  <si>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</si>
  <si>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</si>
  <si>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</si>
  <si>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</si>
  <si>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</si>
  <si>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</si>
  <si>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</si>
  <si>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</si>
  <si>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</si>
  <si>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</si>
  <si>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</si>
  <si>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</si>
  <si>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</si>
  <si>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</si>
  <si>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</si>
  <si>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</si>
  <si>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</si>
  <si>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</si>
  <si>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</si>
  <si>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</si>
  <si>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</si>
  <si>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</si>
  <si>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</si>
  <si>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</si>
  <si>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</si>
  <si>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</si>
  <si>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</si>
  <si>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</si>
  <si>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</si>
  <si>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</si>
  <si>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</si>
  <si>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</si>
  <si>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</si>
  <si>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</si>
  <si>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</si>
  <si>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</si>
  <si>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</si>
  <si>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</si>
  <si>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</si>
  <si>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</si>
  <si>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</si>
  <si>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</si>
  <si>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</si>
  <si>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</si>
  <si>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</si>
  <si>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</si>
  <si>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</si>
  <si>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</si>
  <si>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</si>
  <si>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</si>
  <si>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</si>
  <si>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</si>
  <si>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</si>
  <si>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</si>
  <si>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</si>
  <si>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</si>
  <si>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</si>
  <si>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</si>
  <si>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</si>
  <si>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</si>
  <si>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</si>
  <si>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</si>
  <si>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</si>
  <si>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</si>
  <si>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</si>
  <si>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</si>
  <si>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</si>
  <si>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</si>
  <si>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</si>
  <si>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</si>
  <si>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</si>
  <si>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</si>
  <si>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</si>
  <si>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</si>
  <si>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</si>
  <si>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</si>
  <si>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</si>
  <si>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</si>
  <si>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</si>
  <si>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</si>
  <si>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</si>
  <si>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</si>
  <si>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</si>
  <si>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</si>
  <si>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</si>
  <si>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</si>
  <si>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</si>
  <si>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</si>
  <si>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</si>
  <si>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</si>
  <si>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</si>
  <si>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</si>
  <si>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</si>
  <si>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</si>
  <si>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</si>
  <si>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</si>
  <si>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</si>
  <si>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</si>
  <si>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</si>
  <si>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</si>
  <si>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</si>
  <si>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</si>
  <si>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</si>
  <si>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</si>
  <si>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</si>
  <si>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</si>
  <si>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</si>
  <si>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</si>
  <si>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</si>
  <si>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</si>
  <si>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</si>
  <si>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</si>
  <si>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</si>
  <si>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</si>
  <si>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</si>
  <si>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</si>
  <si>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</si>
  <si>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</si>
  <si>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</si>
  <si>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</si>
  <si>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</si>
  <si>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</si>
  <si>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</si>
  <si>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</si>
  <si>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</si>
  <si>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</si>
  <si>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</si>
  <si>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</si>
  <si>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</si>
  <si>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</si>
  <si>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</si>
  <si>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at site TS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</si>
  <si>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</si>
  <si>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</si>
  <si>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</si>
  <si>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</si>
  <si>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</si>
  <si>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</si>
  <si>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</si>
  <si>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</si>
  <si>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</si>
  <si>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</si>
  <si>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</si>
  <si>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Major  issue on Rec MCU In progress with I Care to replace</t>
  </si>
  <si>
    <t>PCM-20251206-00000754</t>
  </si>
  <si>
    <t>ETA 60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</si>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</sst>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4" totalsRowShown="0" headerRowDxfId="79" dataDxfId="78" headerRowBorderDxfId="76" tableBorderDxfId="77" totalsRowBorderDxfId="75">
  <autoFilter ref="A1:L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334.52986087962927</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0.11023125000065193</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45997.478286805555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45997.478286805555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45997.478286805555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45997.478286805555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45997.478286805555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45997.478286805555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45997.478286805555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45997.478286805555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45997.478286805555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45997.478286805555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45997.478286805555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45997.478286805555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45997.478286805555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45997.478286805555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45997.478286805555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45997.478286805555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45997.478286805555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45997.478286805555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45997.478286805555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45997.478286805555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45997.478286805555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45997.478286805555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45997.478286805555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45997.478286805555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45997.478286805555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45997.478286805555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45997.478286805555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45997.478286805555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45997.478286805555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45997.478286805555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45997.478286805555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45997.478286805555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45997.478286805555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45997.478286805555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45997.478286805555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45997.478286805555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45997.478286805555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45997.478286805555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45997.478286805555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45997.478286805555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45997.478286805555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45997.478286805555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45997.478286805555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45997.478286805555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45997.478286805555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45997.478286805555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45997.478286805555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45997.478286805555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45997.478286805555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45997.478286805555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45997.478286805555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45997.478286805555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45997.478286805555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45997.478286805555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45997.478286805555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45997.478286805555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45997.478286805555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45997.478286805555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45997.478286805555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45997.478286805555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45997.478286805555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45997.478286805555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45997.478286805555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45997.478286805555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45997.478286805555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45997.478286805555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45997.478286805555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45997.478286805555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45997.478286805555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45997.478286805555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45997.478286805555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45997.478286805555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45997.478286805555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45997.478286805555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45997.478286805555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45997.478286805555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45997.478286805555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45997.478286805555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45997.478286805555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45997.478286805555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45997.478286805555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45997.478286805555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45997.478286805555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45997.478286805555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45997.478286805555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45997.478286805555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45997.478286805555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45997.478286805555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45997.478286805555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45997.478286805555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45997.478286805555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45997.478286805555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45997.478286805555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45997.478286805555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45997.478286805555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45997.478286805555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45997.478286805555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45997.478286805555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45997.478286805555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45997.478286805555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45997.478286805555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45997.478286805555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45997.478286805555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45997.478286805555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45997.478286805555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45997.478286805555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45997.478286805555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45997.478286805555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45997.478286805555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45997.478286805555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45997.478286805555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45997.478286805555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45997.478286805555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45997.478286805555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45997.478286805555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45997.478286805555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45997.478286805555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45997.478286805555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45997.478286805555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45997.478286805555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45997.478286805555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45997.478286805555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45997.478286805555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45997.478286805555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45997.478286805555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45997.478286805555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45997.478286805555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45997.478286805555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45997.478286805555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45997.478286805555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45997.478286805555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45997.478286805555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45997.478286805555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45997.478286805555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45997.478286805555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45997.478286805555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45997.478286805555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45997.478286805555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45997.478286805555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45997.478286805555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45997.478286805555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45997.478286805555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45997.478286805555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45997.478286805555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45997.478286805555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45997.478286805555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45997.478286805555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45997.478286805555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45997.478286805555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45997.478286805555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45997.478286805555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45997.478286805555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45997.478286805555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45997.478286805555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45997.478286805555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45997.478286805555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45997.478286805555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45997.478286805555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45997.478286805555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45997.478286805555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45997.478286805555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45997.478286805555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45997.478286805555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45997.478286805555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45997.478286805555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45997.478286805555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45997.478286805555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45997.478286805555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45997.478286805555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45997.478286805555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45997.478286805555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45997.478286805555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45997.478286805555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45997.478286805555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45997.478286805555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45997.478286805555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45997.478286805555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45997.478286805555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45997.478286805555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45997.478286805555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45997.478286805555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45997.478286805555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45997.478286805555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45997.478286805555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45997.478286805555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45997.478286805555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45997.478286805555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45997.478286805555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45997.478286805555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45997.478286805555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45997.478286805555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45997.478286805555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45997.478286805555</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4"/>
  <sheetViews>
    <sheetView tabSelected="1" workbookViewId="0">
      <selection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172.47844884259393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13.090867824073939</v>
      </c>
      <c r="H4" s="98">
        <v>45984.381168981483</v>
      </c>
      <c r="I4" s="18" t="str">
        <f>IFERROR(VLOOKUP(D4,DB!A:F,6,0),"")</f>
        <v>SCECO</v>
      </c>
      <c r="J4" s="18" t="str">
        <f>IFERROR(VLOOKUP(D4,DB!A:G,7,0),"")</f>
        <v>Vandalized</v>
      </c>
      <c r="K4" s="19" t="s">
        <v>39117</v>
      </c>
      <c r="L4" s="18" t="str">
        <f>IFERROR(VLOOKUP(D4,DB!A:I,9,0),"")</f>
        <v>Latis</v>
      </c>
    </row>
    <row r="5" spans="1:12" s="156" customFormat="1" ht="31.5" customHeight="1">
      <c r="A5" s="157" t="s">
        <v>39118</v>
      </c>
      <c r="B5" s="58" t="str">
        <f>IFERROR(VLOOKUP(D5,DB!A:K,11,0),"")</f>
        <v>R2</v>
      </c>
      <c r="C5" s="58">
        <v>1</v>
      </c>
      <c r="D5" s="58" t="s">
        <v>22828</v>
      </c>
      <c r="E5" s="81" t="s">
        <v>39119</v>
      </c>
      <c r="F5" s="71">
        <v>45997.356099537035</v>
      </c>
      <c r="G5" s="72">
        <f ca="1">IFERROR(NOW()-F5,"-")</f>
        <v>0.12218726852006512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9976</v>
      </c>
      <c r="E6" s="97" t="s">
        <v>39119</v>
      </c>
      <c r="F6" s="98">
        <v>45997.395358796297</v>
      </c>
      <c r="G6" s="99">
        <f ca="1">IFERROR(NOW()-F6,"-")</f>
        <v>8.2928009258466773E-2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
        <v>27</v>
      </c>
      <c r="C7" s="18">
        <v>1</v>
      </c>
      <c r="D7" s="18" t="s">
        <v>24706</v>
      </c>
      <c r="E7" s="97" t="s">
        <v>39119</v>
      </c>
      <c r="F7" s="98">
        <v>45997.460173611114</v>
      </c>
      <c r="G7" s="99">
        <v>1.7314814814814814E-2</v>
      </c>
      <c r="H7" s="155">
        <v>45997.443831018521</v>
      </c>
      <c r="I7" s="18" t="s">
        <v>22</v>
      </c>
      <c r="J7" s="18" t="s">
        <v>23</v>
      </c>
      <c r="K7" s="19" t="s">
        <v>39124</v>
      </c>
      <c r="L7" s="18" t="s">
        <v>8215</v>
      </c>
    </row>
    <row r="8" spans="1:12" ht="31.5" customHeight="1">
      <c r="A8" s="96"/>
      <c r="B8" s="18" t="str">
        <f>IFERROR(VLOOKUP(D8,DB!A:K,11,0),"")</f>
        <v/>
      </c>
      <c r="C8" s="18"/>
      <c r="D8" s="18"/>
      <c r="E8" s="18"/>
      <c r="F8" s="98"/>
      <c r="G8" s="99">
        <f ca="1">IFERROR(NOW()-F8,"-")</f>
        <v>45997.478286805555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45997.478286805555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45997.478286805555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45997.478286805555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45997.478286805555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45997.478286805555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45997.478286805555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45997.478286805555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45997.478286805555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45997.478286805555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45997.478286805555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45997.478286805555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45997.478286805555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45997.478286805555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45997.478286805555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45997.478286805555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45997.478286805555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45997.478286805555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45997.478286805555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45997.478286805555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45997.478286805555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45997.478286805555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45997.478286805555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45997.478286805555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45997.478286805555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45997.478286805555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45997.478286805555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45997.478286805555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45997.478286805555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45997.478286805555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45997.478286805555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45997.478286805555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45997.478286805555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45997.478286805555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45997.478286805555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45997.478286805555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45997.478286805555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45997.478286805555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45997.478286805555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45997.478286805555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45997.478286805555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45997.478286805555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45997.478286805555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45997.478286805555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45997.478286805555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45997.478286805555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45997.478286805555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45997.478286805555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45997.478286805555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45997.478286805555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45997.478286805555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45997.478286805555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45997.478286805555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45997.478286805555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45997.478286805555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45997.478286805555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45997.478286805555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45997.478286805555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45997.478286805555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45997.478286805555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45997.478286805555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45997.478286805555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45997.478286805555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45997.478286805555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45997.478286805555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45997.478286805555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45997.478286805555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45997.478286805555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45997.478286805555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45997.478286805555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45997.478286805555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45997.478286805555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45997.478286805555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45997.478286805555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45997.478286805555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45997.478286805555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45997.478286805555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45997.478286805555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45997.478286805555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45997.478286805555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45997.478286805555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45997.478286805555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45997.478286805555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45997.478286805555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45997.478286805555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45997.478286805555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45997.478286805555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45997.478286805555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45997.478286805555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45997.478286805555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45997.478286805555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45997.478286805555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45997.478286805555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45997.478286805555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45997.478286805555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45997.478286805555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45997.478286805555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45997.478286805555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45997.478286805555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45997.478286805555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45997.478286805555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45997.478286805555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45997.478286805555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45997.478286805555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45997.478286805555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45997.478286805555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45997.478286805555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45997.478286805555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45997.478286805555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45997.478286805555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45997.478286805555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45997.478286805555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45997.478286805555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45997.478286805555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45997.478286805555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45997.478286805555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45997.478286805555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45997.478286805555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45997.478286805555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45997.478286805555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45997.478286805555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45997.478286805555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45997.478286805555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45997.478286805555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45997.478286805555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45997.478286805555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45997.478286805555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45997.478286805555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45997.478286805555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45997.478286805555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45997.478286805555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45997.478286805555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45997.478286805555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45997.478286805555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45997.478286805555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45997.478286805555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45997.478286805555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45997.478286805555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45997.478286805555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45997.478286805555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45997.478286805555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45997.478286805555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45997.478286805555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45997.478286805555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45997.478286805555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45997.478286805555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45997.478286805555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45997.478286805555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45997.478286805555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45997.478286805555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45997.478286805555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45997.478286805555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45997.478286805555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45997.478286805555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45997.478286805555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45997.478286805555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45997.478286805555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45997.478286805555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45997.478286805555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45997.478286805555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45997.478286805555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45997.478286805555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45997.478286805555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45997.478286805555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45997.478286805555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45997.478286805555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45997.478286805555</v>
      </c>
      <c r="H174" s="98"/>
      <c r="I174" s="18" t="str">
        <f>IFERROR(VLOOKUP(D174,DB!A:F,6,0),"")</f>
        <v/>
      </c>
      <c r="J174" s="18" t="str">
        <f>IFERROR(VLOOKUP(D174,DB!A:G,7,0),"")</f>
        <v/>
      </c>
      <c r="K174" s="19"/>
      <c r="L174" s="18" t="str">
        <f>IFERROR(VLOOKUP(D174,DB!A:I,9,0),"")</f>
        <v/>
      </c>
    </row>
    <row r="175" spans="1:12" ht="31.5" customHeight="1">
      <c r="A175" s="150"/>
      <c r="B175" s="151" t="str">
        <f>IFERROR(VLOOKUP(D175,DB!A:K,11,0),"")</f>
        <v/>
      </c>
      <c r="C175" s="151"/>
      <c r="D175" s="151"/>
      <c r="E175" s="151"/>
      <c r="F175" s="152"/>
      <c r="G175" s="153">
        <f ca="1">IFERROR(NOW()-F175,"-")</f>
        <v>45997.478286805555</v>
      </c>
      <c r="H175" s="152"/>
      <c r="I175" s="151" t="str">
        <f>IFERROR(VLOOKUP(D175,DB!A:F,6,0),"")</f>
        <v/>
      </c>
      <c r="J175" s="151" t="str">
        <f>IFERROR(VLOOKUP(D175,DB!A:G,7,0),"")</f>
        <v/>
      </c>
      <c r="K175" s="154"/>
      <c r="L175" s="151" t="str">
        <f>IFERROR(VLOOKUP(D175,DB!A:I,9,0),"")</f>
        <v/>
      </c>
    </row>
    <row r="176" spans="1:12" ht="31.5" customHeight="1">
      <c r="A176" s="96"/>
      <c r="B176" s="18" t="str">
        <f>IFERROR(VLOOKUP(D176,DB!A:K,11,0),"")</f>
        <v/>
      </c>
      <c r="C176" s="18"/>
      <c r="D176" s="18"/>
      <c r="E176" s="18"/>
      <c r="F176" s="98"/>
      <c r="G176" s="99">
        <f ca="1">IFERROR(NOW()-F176,"-")</f>
        <v>45997.478286805555</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45997.478286805555</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45997.478286805555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45997.478286805555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45997.478286805555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45997.478286805555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45997.478286805555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45997.478286805555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45997.478286805555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45997.478286805555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45997.478286805555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45997.478286805555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45997.478286805555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45997.478286805555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45997.478286805555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45997.478286805555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45997.478286805555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45997.478286805555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45997.478286805555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45997.478286805555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45997.478286805555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45997.478286805555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45997.478286805555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45997.478286805555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45997.478286805555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45997.478286805555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45997.478286805555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45997.478286805555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45997.478286805555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45997.478286805555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45997.478286805555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45997.478286805555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45997.478286805555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45997.478286805555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45997.478286805555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45997.478286805555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45997.478286805555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45997.478286805555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45997.478286805555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45997.478286805555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45997.478286805555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45997.478286805555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45997.478286805555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45997.478286805555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45997.478286805555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45997.478286805555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45997.478286805555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45997.478286805555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45997.478286805555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45997.478286805555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45997.478286805555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45997.478286805555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45997.478286805555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45997.478286805555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45997.478286805555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45997.478286805555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45997.478286805555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45997.478286805555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45997.478286805555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45997.478286805555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45997.478286805555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45997.478286805555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45997.478286805555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45997.478286805555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45997.478286805555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45997.478286805555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45997.478286805555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45997.478286805555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45997.478286805555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45997.478286805555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45997.478286805555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45997.478286805555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45997.478286805555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45997.478286805555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45997.478286805555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45997.478286805555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45997.478286805555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45997.478286805555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45997.478286805555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45997.478286805555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45997.478286805555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45997.478286805555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45997.478286805555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45997.478286805555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45997.478286805555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45997.478286805555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45997.478286805555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45997.478286805555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45997.478286805555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45997.478286805555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45997.478286805555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45997.478286805555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45997.478286805555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45997.478286805555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45997.478286805555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45997.478286805555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45997.478286805555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45997.478286805555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45997.478286805555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45997.478286805555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45997.478286805555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45997.478286805555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45997.478286805555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45997.478286805555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45997.478286805555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45997.478286805555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45997.478286805555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45997.478286805555</v>
      </c>
      <c r="H283" s="98"/>
      <c r="I283" s="18" t="str">
        <f>IFERROR(VLOOKUP(D283,DB!A:F,6,0),"")</f>
        <v/>
      </c>
      <c r="J283" s="18" t="str">
        <f>IFERROR(VLOOKUP(D283,DB!A:G,7,0),"")</f>
        <v/>
      </c>
      <c r="K283" s="19"/>
      <c r="L283" s="18" t="str">
        <f>IFERROR(VLOOKUP(D283,DB!A:I,9,0),"")</f>
        <v/>
      </c>
    </row>
    <row r="284" spans="1:12" ht="31.5" customHeight="1">
      <c r="A284" s="150"/>
      <c r="B284" s="151" t="str">
        <f>IFERROR(VLOOKUP(D284,DB!A:K,11,0),"")</f>
        <v/>
      </c>
      <c r="C284" s="151"/>
      <c r="D284" s="151"/>
      <c r="E284" s="151"/>
      <c r="F284" s="152"/>
      <c r="G284" s="153">
        <f ca="1">IFERROR(NOW()-F284,"-")</f>
        <v>45997.478286805555</v>
      </c>
      <c r="H284" s="152"/>
      <c r="I284" s="151" t="str">
        <f>IFERROR(VLOOKUP(D284,DB!A:F,6,0),"")</f>
        <v/>
      </c>
      <c r="J284" s="151" t="str">
        <f>IFERROR(VLOOKUP(D284,DB!A:G,7,0),"")</f>
        <v/>
      </c>
      <c r="K284" s="154"/>
      <c r="L284" s="151" t="str">
        <f>IFERROR(VLOOKUP(D284,DB!A:I,9,0),"")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45997.478286805555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45997.478286805555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45997.478286805555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45997.478286805555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45997.478286805555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45997.478286805555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45997.478286805555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45997.478286805555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45997.478286805555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45997.478286805555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45997.478286805555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45997.478286805555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45997.478286805555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45997.478286805555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45997.478286805555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45997.478286805555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45997.478286805555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45997.478286805555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45997.478286805555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45997.478286805555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45997.478286805555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45997.478286805555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45997.478286805555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45997.478286805555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45997.478286805555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45997.478286805555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45997.478286805555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45997.478286805555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45997.478286805555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45997.478286805555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45997.478286805555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45997.478286805555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45997.478286805555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45997.478286805555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45997.478286805555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45997.478286805555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45997.478286805555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45997.478286805555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45997.478286805555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45997.478286805555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45997.478286805555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45997.478286805555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45997.478286805555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45997.478286805555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45997.478286805555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45997.478286805555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45997.478286805555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45997.478286805555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45997.478286805555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45997.478286805555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45997.478286805555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45997.478286805555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45997.478286805555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45997.478286805555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45997.478286805555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45997.478286805555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45997.478286805555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45997.478286805555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45997.478286805555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45997.478286805555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45997.478286805555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45997.478286805555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45997.478286805555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45997.478286805555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45997.478286805555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45997.478286805555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45997.478286805555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45997.478286805555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45997.478286805555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45997.478286805555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45997.478286805555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45997.478286805555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45997.478286805555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45997.478286805555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45997.478286805555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45997.478286805555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45997.478286805555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45997.478286805555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45997.478286805555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45997.478286805555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45997.478286805555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45997.478286805555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45997.478286805555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45997.478286805555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45997.478286805555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45997.478286805555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45997.478286805555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45997.478286805555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45997.478286805555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45997.478286805555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45997.478286805555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45997.478286805555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45997.478286805555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45997.478286805555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45997.478286805555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45997.478286805555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45997.478286805555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45997.478286805555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45997.478286805555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45997.478286805555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45997.478286805555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45997.478286805555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45997.478286805555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45997.478286805555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45997.478286805555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45997.478286805555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45997.478286805555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45997.478286805555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45997.478286805555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45997.478286805555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45997.478286805555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45997.478286805555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45997.478286805555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45997.478286805555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45997.478286805555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45997.478286805555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45997.478286805555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45997.478286805555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45997.478286805555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45997.478286805555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45997.478286805555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45997.478286805555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45997.478286805555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45997.478286805555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45997.478286805555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45997.478286805555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45997.478286805555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45997.478286805555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45997.478286805555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45997.478286805555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45997.478286805555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45997.478286805555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45997.478286805555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45997.478286805555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45997.478286805555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45997.478286805555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45997.478286805555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45997.478286805555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45997.478286805555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45997.478286805555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45997.478286805555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45997.478286805555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45997.478286805555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45997.478286805555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45997.478286805555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45997.478286805555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45997.478286805555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45997.478286805555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45997.478286805555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45997.478286805555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45997.478286805555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45997.478286805555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45997.478286805555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45997.478286805555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45997.478286805555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45997.478286805555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45997.478286805555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45997.478286805555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45997.478286805555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45997.478286805555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45997.478286805555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45997.478286805555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45997.478286805555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45997.478286805555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45997.478286805555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45997.478286805555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45997.478286805555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45997.478286805555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45997.478286805555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45997.478286805555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45997.478286805555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45997.478286805555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45997.478286805555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45997.478286805555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45997.478286805555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45997.478286805555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45997.478286805555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45997.478286805555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45997.478286805555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45997.478286805555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45997.478286805555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45997.478286805555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45997.478286805555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45997.478286805555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45997.478286805555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45997.478286805555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45997.478286805555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45997.478286805555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45997.478286805555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45997.478286805555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45997.478286805555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45997.478286805555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45997.478286805555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45997.478286805555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45997.478286805555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45997.478286805555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45997.478286805555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45997.478286805555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45997.478286805555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45997.478286805555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45997.478286805555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45997.478286805555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45997.478286805555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45997.478286805555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45997.478286805555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45997.478286805555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45997.478286805555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45997.478286805555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45997.478286805555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45997.478286805555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45997.478286805555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45997.478286805555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45997.478286805555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45997.478286805555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45997.478286805555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45997.478286805555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45997.478286805555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45997.478286805555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45997.478286805555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45997.478286805555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45997.478286805555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45997.478286805555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45997.478286805555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45997.478286805555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45997.478286805555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45997.478286805555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45997.478286805555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45997.478286805555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45997.478286805555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45997.478286805555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45997.478286805555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45997.478286805555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45997.478286805555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45997.478286805555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45997.478286805555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45997.478286805555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45997.478286805555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45997.478286805555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45997.478286805555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45997.478286805555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45997.478286805555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45997.478286805555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45997.478286805555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45997.478286805555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45997.478286805555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45997.478286805555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45997.478286805555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45997.478286805555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45997.478286805555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45997.478286805555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45997.478286805555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45997.478286805555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45997.478286805555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45997.478286805555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45997.478286805555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45997.478286805555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45997.478286805555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45997.478286805555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45997.478286805555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45997.478286805555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45997.478286805555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45997.478286805555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45997.478286805555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45997.478286805555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45997.478286805555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45997.478286805555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45997.478286805555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45997.478286805555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45997.478286805555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45997.478286805555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45997.478286805555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45997.478286805555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45997.478286805555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45997.478286805555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45997.478286805555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45997.478286805555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45997.478286805555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45997.478286805555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45997.478286805555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45997.478286805555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45997.478286805555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45997.478286805555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45997.478286805555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45997.478286805555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45997.478286805555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45997.478286805555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45997.478286805555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45997.478286805555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45997.478286805555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45997.478286805555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45997.478286805555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45997.478286805555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45997.478286805555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45997.478286805555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45997.478286805555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45997.478286805555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45997.478286805555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45997.478286805555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45997.478286805555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45997.478286805555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45997.478286805555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45997.478286805555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45997.478286805555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45997.478286805555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45997.478286805555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45997.478286805555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45997.478286805555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45997.478286805555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45997.478286805555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45997.478286805555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45997.478286805555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45997.478286805555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45997.478286805555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45997.478286805555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45997.478286805555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45997.478286805555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45997.478286805555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45997.478286805555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45997.478286805555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45997.478286805555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45997.478286805555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45997.478286805555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45997.478286805555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45997.478286805555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45997.478286805555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45997.478286805555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45997.478286805555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45997.478286805555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45997.478286805555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45997.478286805555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45997.478286805555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45997.478286805555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45997.478286805555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45997.478286805555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45997.478286805555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45997.478286805555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45997.478286805555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45997.478286805555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45997.478286805555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45997.478286805555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45997.478286805555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45997.478286805555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45997.478286805555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45997.478286805555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45997.478286805555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45997.478286805555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45997.478286805555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45997.478286805555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45997.478286805555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45997.478286805555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45997.478286805555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45997.478286805555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45997.478286805555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45997.478286805555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45997.478286805555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45997.478286805555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45997.478286805555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45997.478286805555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45997.478286805555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45997.478286805555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45997.478286805555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45997.478286805555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45997.478286805555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45997.478286805555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45997.478286805555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45997.478286805555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45997.478286805555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45997.478286805555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45997.478286805555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45997.478286805555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45997.478286805555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45997.478286805555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45997.478286805555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45997.478286805555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45997.478286805555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45997.478286805555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45997.478286805555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45997.478286805555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45997.478286805555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45997.478286805555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45997.478286805555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45997.478286805555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45997.478286805555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45997.478286805555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45997.478286805555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45997.478286805555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45997.478286805555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45997.478286805555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45997.478286805555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45997.478286805555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45997.478286805555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45997.478286805555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45997.478286805555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45997.478286805555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45997.478286805555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45997.478286805555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45997.478286805555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45997.478286805555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45997.478286805555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45997.478286805555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45997.478286805555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45997.478286805555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45997.478286805555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45997.478286805555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45997.478286805555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45997.478286805555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45997.478286805555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45997.478286805555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45997.478286805555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45997.478286805555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45997.478286805555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45997.478286805555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45997.478286805555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45997.478286805555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45997.478286805555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45997.478286805555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45997.478286805555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45997.478286805555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45997.478286805555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45997.478286805555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45997.478286805555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45997.478286805555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45997.478286805555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45997.478286805555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45997.478286805555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45997.478286805555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45997.478286805555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45997.478286805555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45997.478286805555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45997.478286805555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45997.478286805555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45997.478286805555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45997.478286805555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45997.478286805555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45997.478286805555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45997.478286805555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45997.478286805555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45997.478286805555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45997.478286805555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45997.478286805555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45997.478286805555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45997.478286805555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45997.478286805555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45997.478286805555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45997.478286805555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45997.478286805555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45997.478286805555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45997.478286805555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45997.478286805555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45997.478286805555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45997.478286805555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45997.478286805555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45997.478286805555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45997.478286805555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45997.478286805555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45997.478286805555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45997.478286805555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45997.478286805555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45997.478286805555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45997.478286805555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45997.478286805555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45997.478286805555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45997.478286805555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45997.478286805555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45997.478286805555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45997.478286805555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45997.478286805555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45997.478286805555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45997.478286805555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45997.478286805555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45997.478286805555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45997.478286805555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45997.478286805555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45997.478286805555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45997.478286805555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45997.478286805555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45997.478286805555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45997.478286805555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45997.478286805555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45997.478286805555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45997.478286805555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45997.478286805555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45997.478286805555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45997.478286805555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45997.478286805555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45997.478286805555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45997.478286805555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45997.478286805555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45997.478286805555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45997.478286805555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45997.478286805555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45997.478286805555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45997.478286805555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45997.478286805555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45997.478286805555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45997.478286805555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45997.478286805555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45997.478286805555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45997.478286805555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45997.478286805555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45997.478286805555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45997.478286805555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45997.478286805555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45997.478286805555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45997.478286805555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45997.478286805555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45997.478286805555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45997.478286805555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45997.478286805555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45997.478286805555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45997.478286805555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45997.478286805555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45997.478286805555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45997.478286805555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45997.478286805555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45997.478286805555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45997.478286805555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45997.478286805555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45997.478286805555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45997.478286805555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45997.478286805555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45997.478286805555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45997.478286805555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45997.478286805555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45997.478286805555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45997.478286805555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45997.478286805555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45997.478286805555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45997.478286805555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45997.478286805555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45997.478286805555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45997.478286805555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45997.478286805555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45997.478286805555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45997.478286805555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45997.478286805555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45997.478286805555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45997.478286805555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45997.478286805555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45997.478286805555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45997.478286805555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45997.478286805555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45997.478286805555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45997.478286805555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45997.478286805555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45997.478286805555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45997.478286805555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45997.478286805555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45997.478286805555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45997.478286805555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45997.478286805555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45997.478286805555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45997.478286805555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45997.478286805555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45997.478286805555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45997.478286805555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45997.478286805555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45997.478286805555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45997.478286805555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45997.478286805555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45997.478286805555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45997.478286805555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45997.478286805555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45997.478286805555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45997.478286805555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45997.478286805555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45997.478286805555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45997.478286805555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45997.478286805555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45997.478286805555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45997.478286805555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45997.478286805555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45997.478286805555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45997.478286805555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45997.478286805555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45997.478286805555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45997.478286805555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45997.478286805555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45997.478286805555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45997.478286805555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45997.478286805555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45997.478286805555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45997.478286805555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45997.478286805555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45997.478286805555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45997.478286805555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45997.478286805555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45997.478286805555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45997.478286805555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45997.478286805555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45997.478286805555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45997.478286805555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45997.478286805555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45997.478286805555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45997.478286805555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45997.478286805555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45997.478286805555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45997.478286805555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45997.478286805555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45997.478286805555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45997.478286805555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45997.478286805555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45997.478286805555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45997.478286805555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45997.478286805555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45997.478286805555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45997.478286805555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45997.478286805555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45997.478286805555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45997.478286805555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45997.478286805555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45997.478286805555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45997.478286805555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45997.478286805555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45997.478286805555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45997.478286805555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45997.478286805555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45997.478286805555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45997.478286805555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45997.478286805555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45997.478286805555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45997.478286805555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45997.478286805555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45997.478286805555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45997.478286805555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45997.478286805555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45997.478286805555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45997.478286805555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45997.478286805555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45997.478286805555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45997.478286805555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45997.478286805555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45997.478286805555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45997.478286805555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45997.478286805555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45997.478286805555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45997.478286805555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45997.478286805555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45997.478286805555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45997.478286805555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45997.478286805555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45997.478286805555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45997.478286805555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45997.478286805555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45997.478286805555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45997.478286805555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45997.478286805555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45997.478286805555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45997.478286805555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45997.478286805555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45997.478286805555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45997.478286805555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45997.478286805555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45997.478286805555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45997.478286805555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45997.478286805555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45997.478286805555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45997.478286805555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45997.478286805555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45997.478286805555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45997.478286805555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45997.478286805555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45997.478286805555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45997.478286805555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45997.478286805555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45997.478286805555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45997.478286805555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45997.478286805555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45997.478286805555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45997.478286805555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45997.478286805555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45997.478286805555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45997.478286805555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45997.478286805555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45997.478286805555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45997.478286805555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45997.478286805555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45997.478286805555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45997.478286805555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45997.478286805555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45997.478286805555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45997.478286805555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45997.478286805555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45997.478286805555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45997.478286805555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45997.478286805555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45997.478286805555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45997.478286805555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45997.478286805555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45997.478286805555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45997.478286805555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45997.478286805555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45997.478286805555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45997.478286805555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45997.478286805555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45997.478286805555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45997.478286805555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45997.478286805555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45997.478286805555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45997.478286805555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45997.478286805555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45997.478286805555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45997.478286805555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45997.478286805555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45997.478286805555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45997.478286805555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45997.478286805555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45997.478286805555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45997.478286805555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45997.478286805555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45997.478286805555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45997.478286805555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45997.478286805555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45997.478286805555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45997.478286805555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45997.478286805555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45997.478286805555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45997.478286805555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45997.478286805555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45997.478286805555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45997.478286805555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45997.478286805555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45997.478286805555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45997.478286805555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45997.478286805555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45997.478286805555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45997.478286805555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45997.478286805555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45997.478286805555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45997.478286805555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45997.478286805555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45997.478286805555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45997.478286805555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45997.478286805555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45997.478286805555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45997.478286805555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45997.478286805555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45997.478286805555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45997.478286805555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45997.478286805555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45997.478286805555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45997.478286805555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45997.478286805555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45997.478286805555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45997.478286805555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45997.478286805555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45997.478286805555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45997.478286805555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45997.478286805555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45997.478286805555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45997.478286805555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45997.478286805555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45997.478286805555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45997.478286805555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45997.478286805555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45997.478286805555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45997.478286805555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45997.478286805555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45997.478286805555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45997.478286805555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45997.478286805555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45997.478286805555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45997.478286805555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45997.478286805555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45997.478286805555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45997.478286805555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45997.478286805555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45997.478286805555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45997.478286805555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45997.478286805555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45997.478286805555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45997.478286805555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45997.478286805555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45997.478286805555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45997.478286805555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45997.478286805555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45997.478286805555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45997.478286805555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45997.478286805555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45997.478286805555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45997.478286805555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45997.478286805555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45997.478286805555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45997.478286805555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45997.478286805555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45997.478286805555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45997.478286805555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45997.478286805555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45997.478286805555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45997.478286805555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45997.478286805555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45997.478286805555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45997.478286805555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45997.478286805555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45997.478286805555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45997.478286805555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45997.478286805555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45997.478286805555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45997.478286805555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45997.478286805555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45997.478286805555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45997.478286805555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45997.478286805555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45997.478286805555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45997.478286805555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45997.478286805555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45997.478286805555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45997.478286805555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45997.478286805555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45997.478286805555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45997.478286805555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45997.478286805555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45997.478286805555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45997.478286805555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45997.478286805555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45997.478286805555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45997.478286805555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45997.478286805555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45997.478286805555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45997.478286805555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45997.478286805555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45997.478286805555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45997.478286805555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45997.478286805555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45997.478286805555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45997.478286805555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45997.478286805555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45997.478286805555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45997.478286805555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45997.478286805555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45997.478286805555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45997.478286805555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45997.478286805555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45997.478286805555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45997.478286805555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45997.478286805555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45997.478286805555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45997.478286805555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45997.478286805555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45997.478286805555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45997.478286805555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45997.478286805555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45997.478286805555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45997.478286805555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45997.478286805555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45997.478286805555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45997.478286805555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45997.478286805555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45997.478286805555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45997.478286805555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45997.478286805555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45997.478286805555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45997.478286805555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45997.478286805555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45997.478286805555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45997.478286805555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45997.478286805555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45997.478286805555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45997.478286805555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45997.478286805555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45997.478286805555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45997.478286805555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45997.478286805555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45997.478286805555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45997.478286805555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45997.478286805555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45997.478286805555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45997.478286805555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45997.478286805555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45997.478286805555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45997.478286805555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45997.478286805555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45997.478286805555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45997.478286805555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45997.478286805555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45997.478286805555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45997.478286805555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45997.478286805555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45997.478286805555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45997.478286805555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45997.478286805555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45997.478286805555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45997.478286805555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45997.478286805555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45997.478286805555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45997.478286805555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45997.478286805555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45997.478286805555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45997.478286805555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45997.478286805555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45997.478286805555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45997.478286805555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45997.478286805555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45997.478286805555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45997.478286805555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45997.478286805555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45997.478286805555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45997.478286805555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45997.478286805555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45997.478286805555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45997.478286805555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45997.478286805555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45997.478286805555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45997.478286805555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45997.478286805555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45997.478286805555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45997.478286805555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45997.478286805555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45997.478286805555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45997.478286805555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45997.478286805555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45997.478286805555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45997.478286805555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45997.478286805555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45997.478286805555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45997.478286805555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45997.478286805555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45997.478286805555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45997.478286805555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45997.478286805555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45997.478286805555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45997.478286805555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293.99756921295921</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45997.478286805555</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45997.478286805555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45997.478286805555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45997.478286805555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45997.478286805555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45997.478286805555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45997.478286805555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45997.478286805555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45997.478286805555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45997.478286805555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45997.478286805555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45997.478286805555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45997.478286805555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45997.478286805555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45997.478286805555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45997.478286805555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45997.478286805555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45997.478286805555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45997.478286805555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45997.478286805555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45997.478286805555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45997.478286805555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45997.478286805555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45997.478286805555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45997.478286805555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45997.478286805555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45997.478286805555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45997.478286805555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45997.478286805555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45997.478286805555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45997.478286805555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45997.478286805555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45997.478286805555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45997.478286805555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45997.478286805555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45997.478286805555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45997.478286805555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45997.478286805555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45997.478286805555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45997.478286805555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45997.478286805555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45997.478286805555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45997.478286805555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45997.478286805555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45997.478286805555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45997.478286805555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45997.478286805555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45997.478286805555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45997.478286805555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45997.478286805555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45997.478286805555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45997.478286805555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45997.478286805555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45997.478286805555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45997.478286805555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45997.478286805555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45997.478286805555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45997.478286805555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45997.478286805555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45997.478286805555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45997.478286805555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45997.478286805555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45997.478286805555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45997.478286805555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45997.478286805555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45997.478286805555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45997.478286805555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45997.478286805555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45997.478286805555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45997.478286805555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45997.478286805555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45997.478286805555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45997.478286805555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45997.478286805555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45997.478286805555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45997.478286805555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45997.478286805555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45997.478286805555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45997.478286805555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45997.478286805555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45997.478286805555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45997.478286805555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45997.478286805555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45997.478286805555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45997.478286805555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45997.478286805555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45997.478286805555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45997.478286805555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45997.478286805555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45997.478286805555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45997.478286805555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45997.478286805555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45997.478286805555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45997.478286805555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45997.478286805555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45997.478286805555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45997.478286805555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45997.478286805555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45997.478286805555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45997.478286805555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45997.478286805555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45997.478286805555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45997.478286805555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45997.478286805555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45997.478286805555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45997.478286805555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45997.478286805555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45997.478286805555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45997.478286805555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45997.478286805555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45997.478286805555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45997.478286805555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45997.478286805555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45997.478286805555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45997.478286805555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45997.478286805555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45997.478286805555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45997.478286805555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45997.478286805555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45997.478286805555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45997.478286805555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45997.478286805555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45997.478286805555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45997.478286805555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45997.478286805555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45997.478286805555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45997.478286805555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45997.478286805555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45997.478286805555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45997.478286805555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45997.478286805555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45997.478286805555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45997.478286805555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45997.478286805555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45997.478286805555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45997.478286805555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45997.478286805555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45997.478286805555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45997.478286805555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45997.478286805555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45997.478286805555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45997.478286805555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45997.478286805555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45997.478286805555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45997.478286805555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45997.478286805555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45997.478286805555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45997.478286805555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45997.478286805555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45997.478286805555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45997.478286805555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45997.478286805555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45997.478286805555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45997.478286805555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45997.478286805555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45997.478286805555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45997.478286805555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45997.478286805555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45997.478286805555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45997.478286805555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45997.478286805555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45997.478286805555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45997.478286805555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45997.478286805555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45997.478286805555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45997.478286805555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45997.478286805555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45997.478286805555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45997.478286805555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45997.478286805555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45997.478286805555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45997.478286805555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45997.478286805555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45997.478286805555</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105.64622662036709</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71.289409490738763</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48.817175694442994</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16.10498819444183</v>
      </c>
      <c r="H5" s="133">
        <v>45981.360798611109</v>
      </c>
      <c r="I5" s="104" t="str">
        <f>IFERROR(VLOOKUP(D5,DB!A:F,6,0),"")</f>
        <v>SCECO</v>
      </c>
      <c r="J5" s="104" t="str">
        <f>IFERROR(VLOOKUP(D5,DB!A:G,7,0),"")</f>
        <v>Dead</v>
      </c>
      <c r="K5" s="104" t="s">
        <v>39134</v>
      </c>
      <c r="L5" s="104" t="str">
        <f>IFERROR(VLOOKUP(D5,DB!A:I,9,0),"")</f>
        <v>Latis</v>
      </c>
    </row>
    <row r="6" spans="1:13" ht="23.25" customHeight="1">
      <c r="A6" s="101" t="s">
        <v>39135</v>
      </c>
      <c r="B6" s="37" t="str">
        <f>IFERROR(VLOOKUP(D6,DB!A:K,11,0),"")</f>
        <v>R5</v>
      </c>
      <c r="C6" s="37">
        <v>1</v>
      </c>
      <c r="D6" s="101" t="s">
        <v>37850</v>
      </c>
      <c r="E6" s="37" t="s">
        <v>39106</v>
      </c>
      <c r="F6" s="38">
        <v>45997.107442129629</v>
      </c>
      <c r="G6" s="132">
        <f t="shared" ref="G6:G11" ca="1" si="2">IFERROR(NOW()-F6,"")</f>
        <v>0.37084467592649162</v>
      </c>
      <c r="H6" s="38">
        <v>45997.093553240738</v>
      </c>
      <c r="I6" s="37" t="str">
        <f>IFERROR(VLOOKUP(D6,DB!A:F,6,0),"")</f>
        <v>SCECO</v>
      </c>
      <c r="J6" s="37" t="str">
        <f>IFERROR(VLOOKUP(D6,DB!A:G,7,0),"")</f>
        <v>In progress</v>
      </c>
      <c r="K6" s="101" t="s">
        <v>39136</v>
      </c>
      <c r="L6" s="37" t="str">
        <f>IFERROR(VLOOKUP(D6,DB!A:I,9,0),"")</f>
        <v>Latis</v>
      </c>
    </row>
    <row r="7" spans="1:13">
      <c r="A7" s="37"/>
      <c r="B7" s="37" t="str">
        <f>IFERROR(VLOOKUP(D7,DB!A:K,11,0),"")</f>
        <v/>
      </c>
      <c r="C7" s="37"/>
      <c r="D7" s="37"/>
      <c r="E7" s="37"/>
      <c r="F7" s="38"/>
      <c r="G7" s="132">
        <f t="shared" ca="1" si="2"/>
        <v>45997.478286805555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45997.478286805555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45997.478286805555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45997.478286805555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45997.478286805555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ref="G12:G43" ca="1" si="3">IFERROR(NOW()-F12,"")</f>
        <v>45997.478286805555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3"/>
        <v>45997.478286805555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45997.478286805555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45997.478286805555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45997.478286805555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45997.478286805555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45997.478286805555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45997.478286805555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45997.478286805555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45997.478286805555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45997.478286805555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45997.478286805555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45997.478286805555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45997.478286805555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45997.478286805555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45997.478286805555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45997.478286805555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45997.478286805555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45997.478286805555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45997.478286805555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45997.478286805555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45997.478286805555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45997.478286805555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45997.478286805555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45997.478286805555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45997.478286805555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45997.478286805555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45997.478286805555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45997.478286805555</v>
      </c>
      <c r="H40" s="38"/>
      <c r="I40" s="37" t="str">
        <f>IFERROR(VLOOKUP(D40,DB!A:F,6,0),"")</f>
        <v/>
      </c>
      <c r="J40" s="37" t="str">
        <f>IFERROR(VLOOKUP(D40,DB!A:G,7,0),"")</f>
        <v/>
      </c>
      <c r="K40" s="37"/>
      <c r="L40" s="37" t="str">
        <f>IFERROR(VLOOKUP(D40,DB!A:I,9,0),"")</f>
        <v/>
      </c>
    </row>
    <row r="41" spans="1:12">
      <c r="A41" s="147"/>
      <c r="B41" s="147" t="str">
        <f>IFERROR(VLOOKUP(D41,DB!A:K,11,0),"")</f>
        <v/>
      </c>
      <c r="C41" s="147"/>
      <c r="D41" s="147"/>
      <c r="E41" s="147"/>
      <c r="F41" s="148"/>
      <c r="G41" s="149">
        <f t="shared" ca="1" si="3"/>
        <v>45997.478286805555</v>
      </c>
      <c r="H41" s="148"/>
      <c r="I41" s="147" t="str">
        <f>IFERROR(VLOOKUP(D41,DB!A:F,6,0),"")</f>
        <v/>
      </c>
      <c r="J41" s="147" t="str">
        <f>IFERROR(VLOOKUP(D41,DB!A:G,7,0),"")</f>
        <v/>
      </c>
      <c r="K41" s="147"/>
      <c r="L41" s="14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39137</v>
      </c>
      <c r="B2" s="116" t="str">
        <f>IFERROR(VLOOKUP(D2,DB!A:K,11,0),"")</f>
        <v>R6</v>
      </c>
      <c r="C2" s="117">
        <v>5</v>
      </c>
      <c r="D2" s="116" t="s">
        <v>28419</v>
      </c>
      <c r="E2" s="139" t="s">
        <v>39106</v>
      </c>
      <c r="F2" s="118">
        <v>45997.399178240739</v>
      </c>
      <c r="G2" s="72">
        <f t="shared" ref="G2:G46" ca="1" si="0">IFERROR(NOW()-F2,"-")</f>
        <v>7.9108564816124272E-2</v>
      </c>
      <c r="H2" s="118">
        <v>45997.399178240739</v>
      </c>
      <c r="I2" s="116" t="str">
        <f>IFERROR(VLOOKUP(D2,DB!A:F,6,0),"")</f>
        <v>SCECO</v>
      </c>
      <c r="J2" s="116" t="str">
        <f>IFERROR(VLOOKUP(D2,DB!A:G,7,0),"")</f>
        <v>Dead</v>
      </c>
      <c r="K2" s="119" t="s">
        <v>39138</v>
      </c>
      <c r="L2" s="134" t="str">
        <f>IFERROR(VLOOKUP(D2,DB!A:I,9,0),"")</f>
        <v>Latis</v>
      </c>
    </row>
    <row r="3" spans="1:16382" ht="31.5" customHeight="1">
      <c r="A3" s="115"/>
      <c r="B3" s="116" t="str">
        <f>IFERROR(VLOOKUP(D3,DB!A:K,11,0),"")</f>
        <v/>
      </c>
      <c r="C3" s="117"/>
      <c r="D3" s="116"/>
      <c r="E3" s="139"/>
      <c r="F3" s="118"/>
      <c r="G3" s="72">
        <f t="shared" ca="1" si="0"/>
        <v>45997.478286805555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45997.478286805555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45997.478286805555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45997.478286805555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45997.478286805555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45997.478286805555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45997.478286805555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45997.478286805555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45997.478286805555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45997.478286805555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45997.478286805555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45997.478286805555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45997.478286805555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45997.478286805555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45997.478286805555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45997.478286805555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45997.478286805555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45997.478286805555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45997.478286805555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45997.478286805555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45997.478286805555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45997.478286805555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45997.478286805555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45997.478286805555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45997.478286805555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45997.478286805555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45997.478286805555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45997.478286805555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45997.478286805555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45997.478286805555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45997.478286805555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45997.478286805555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45997.478286805555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45997.478286805555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45997.478286805555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45997.478286805555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45997.478286805555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45997.478286805555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45997.478286805555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45997.478286805555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45997.478286805555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45997.478286805555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45997.478286805555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45997.478286805555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45997.478286805555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45997.478286805555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45997.478286805555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45997.478286805555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45997.478286805555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45997.478286805555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45997.478286805555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45997.478286805555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45997.478286805555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45997.478286805555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45997.478286805555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45997.478286805555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45997.478286805555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45997.478286805555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45997.478286805555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45997.478286805555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45997.478286805555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45997.478286805555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45997.478286805555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45997.478286805555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45997.478286805555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45997.478286805555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45997.478286805555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45997.478286805555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45997.478286805555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45997.478286805555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45997.478286805555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45997.478286805555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45997.478286805555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45997.478286805555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45997.478286805555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45997.478286805555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45997.478286805555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45997.478286805555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45997.478286805555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45997.478286805555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45997.478286805555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45997.478286805555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45997.478286805555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45997.478286805555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45997.478286805555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45997.478286805555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45997.478286805555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45997.478286805555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45997.478286805555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45997.478286805555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45997.478286805555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45997.478286805555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45997.478286805555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45997.478286805555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45997.478286805555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45997.478286805555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45997.478286805555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45997.478286805555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45997.478286805555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45997.478286805555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45997.478286805555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45997.478286805555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45997.478286805555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45997.478286805555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45997.478286805555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45997.478286805555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45997.478286805555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45997.478286805555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45997.478286805555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45997.478286805555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45997.478286805555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45997.478286805555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45997.478286805555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45997.478286805555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45997.478286805555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45997.478286805555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45997.478286805555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45997.478286805555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45997.478286805555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45997.478286805555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45997.478286805555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45997.478286805555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45997.478286805555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45997.478286805555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45997.478286805555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45997.478286805555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45997.478286805555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45997.478286805555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45997.478286805555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45997.478286805555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45997.478286805555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45997.478286805555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45997.478286805555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45997.478286805555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45997.478286805555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45997.478286805555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45997.478286805555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45997.478286805555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45997.478286805555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45997.478286805555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45997.478286805555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45997.478286805555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45997.478286805555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45997.478286805555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45997.478286805555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45997.478286805555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45997.478286805555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45997.478286805555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45997.478286805555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45997.478286805555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45997.478286805555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45997.478286805555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45997.478286805555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45997.478286805555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45997.478286805555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45997.478286805555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45997.478286805555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45997.478286805555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45997.478286805555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45997.478286805555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45997.478286805555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45997.478286805555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45997.478286805555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45997.478286805555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45997.478286805555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45997.478286805555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45997.478286805555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45997.478286805555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45997.478286805555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45997.478286805555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45997.478286805555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45997.478286805555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45997.478286805555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45997.478286805555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45997.478286805555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45997.478286805555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45997.478286805555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45997.478286805555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45997.478286805555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45997.478286805555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45997.478286805555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45997.478286805555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45997.478286805555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45997.478286805555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45997.478286805555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45997.478286805555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45997.478286805555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45997.478286805555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45997.478286805555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45997.478286805555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45997.478286805555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45997.478286805555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45997.478286805555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45997.478286805555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45997.478286805555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45997.478286805555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45997.478286805555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45997.478286805555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45997.478286805555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45997.478286805555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45997.478286805555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45997.478286805555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45997.478286805555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45997.478286805555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45997.478286805555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45997.478286805555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45997.478286805555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45997.478286805555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45997.478286805555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45997.478286805555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45997.478286805555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45997.478286805555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45997.478286805555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45997.478286805555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45997.478286805555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45997.478286805555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45997.478286805555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45997.478286805555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45997.478286805555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45997.478286805555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45997.478286805555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45997.478286805555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45997.478286805555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45997.478286805555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45997.478286805555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45997.478286805555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45997.478286805555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45997.478286805555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45997.478286805555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45997.478286805555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45997.478286805555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45997.478286805555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45997.478286805555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45997.478286805555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45997.478286805555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45997.478286805555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45997.478286805555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45997.478286805555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45997.478286805555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45997.478286805555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45997.478286805555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45997.478286805555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45997.478286805555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45997.478286805555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45997.478286805555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45997.478286805555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45997.478286805555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45997.478286805555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45997.478286805555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45997.478286805555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45997.478286805555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45997.478286805555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45997.478286805555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45997.478286805555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45997.478286805555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45997.478286805555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45997.478286805555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45997.478286805555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45997.478286805555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45997.478286805555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45997.478286805555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45997.478286805555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45997.478286805555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45997.478286805555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45997.478286805555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45997.478286805555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45997.478286805555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45997.478286805555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45997.478286805555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45997.478286805555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45997.478286805555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45997.478286805555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45997.478286805555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45997.478286805555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45997.478286805555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45997.478286805555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45997.478286805555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45997.478286805555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45997.478286805555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45997.478286805555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45997.478286805555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45997.478286805555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45997.478286805555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45997.478286805555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45997.478286805555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45997.478286805555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45997.478286805555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45997.478286805555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45997.478286805555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45997.478286805555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45997.478286805555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45997.478286805555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45997.478286805555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45997.478286805555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45997.478286805555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45997.478286805555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45997.478286805555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45997.478286805555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45997.478286805555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45997.478286805555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45997.478286805555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45997.478286805555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45997.478286805555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45997.478286805555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45997.478286805555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45997.478286805555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45997.478286805555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45997.478286805555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45997.478286805555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45997.478286805555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45997.478286805555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45997.478286805555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45997.478286805555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45997.478286805555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45997.478286805555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45997.478286805555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45997.478286805555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45997.478286805555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45997.478286805555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45997.478286805555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45997.478286805555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45997.478286805555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45997.478286805555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45997.478286805555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45997.478286805555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45997.478286805555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45997.478286805555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45997.478286805555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45997.478286805555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45997.478286805555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45997.478286805555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45997.478286805555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45997.478286805555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45997.478286805555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45997.478286805555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45997.478286805555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45997.478286805555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45997.478286805555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45997.478286805555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45997.478286805555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45997.478286805555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45997.478286805555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45997.478286805555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45997.478286805555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45997.478286805555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45997.478286805555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45997.478286805555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45997.478286805555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45997.478286805555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45997.478286805555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45997.478286805555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45997.478286805555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45997.478286805555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45997.478286805555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45997.478286805555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45997.478286805555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45997.478286805555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45997.478286805555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45997.478286805555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45997.478286805555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45997.478286805555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45997.478286805555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45997.478286805555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45997.478286805555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45997.478286805555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45997.478286805555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45997.478286805555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45997.478286805555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45997.478286805555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45997.478286805555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45997.478286805555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45997.478286805555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45997.478286805555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45997.478286805555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45997.478286805555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45997.478286805555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45997.478286805555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45997.478286805555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45997.478286805555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45997.478286805555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45997.478286805555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45997.478286805555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45997.478286805555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45997.478286805555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45997.478286805555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45997.478286805555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45997.478286805555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45997.478286805555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45997.478286805555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45997.478286805555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45997.478286805555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45997.478286805555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45997.478286805555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45997.478286805555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45997.478286805555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45997.478286805555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45997.478286805555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45997.478286805555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45997.478286805555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45997.478286805555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45997.478286805555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45997.478286805555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45997.478286805555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45997.478286805555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45997.478286805555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45997.478286805555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45997.478286805555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45997.478286805555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45997.478286805555</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45997.478286805555</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2025-12-06T08:29:09Z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