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31" documentId="120_S{2AC9BD13-BADA-5192-A53E-5A8FF88502F6}" xr6:coauthVersionLast="47" xr6:coauthVersionMax="47" xr10:uidLastSave="{D57C1435-FB0F-48EB-BBAF-ED3F625D58A4}"/>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7" i="5"/>
  <c r="I7" i="5"/>
  <c r="J7" i="5"/>
  <c r="L7" i="5"/>
  <c r="B8" i="5"/>
  <c r="I8" i="5"/>
  <c r="J8" i="5"/>
  <c r="L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<sst xmlns="http://schemas.openxmlformats.org/spreadsheetml/2006/main" count="180277" uniqueCount="39123">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</sst>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 totalsRowShown="0" headerRowDxfId="24" dataDxfId="23" headerRowBorderDxfId="21" tableBorderDxfId="22">
  <autoFilter ref="A1:L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324.21921134259173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0.11380624999583233</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45987.167637268518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45987.167637268518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45987.167637268518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45987.167637268518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45987.167637268518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45987.167637268518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45987.167637268518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45987.167637268518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45987.167637268518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45987.167637268518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45987.167637268518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45987.167637268518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45987.167637268518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45987.167637268518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45987.167637268518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45987.167637268518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45987.167637268518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45987.167637268518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45987.167637268518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45987.167637268518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45987.167637268518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45987.167637268518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45987.167637268518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45987.167637268518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45987.167637268518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45987.167637268518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45987.167637268518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45987.167637268518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45987.167637268518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45987.167637268518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45987.167637268518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45987.167637268518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45987.167637268518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45987.167637268518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45987.167637268518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45987.167637268518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45987.167637268518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45987.167637268518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45987.167637268518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45987.167637268518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45987.167637268518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45987.167637268518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45987.167637268518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45987.167637268518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45987.167637268518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45987.167637268518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45987.167637268518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45987.167637268518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45987.167637268518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45987.167637268518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45987.167637268518</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45987.167637268518</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162.1677993055564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2.7802182870364049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45987.167637268518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45987.167637268518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45987.167637268518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45987.167637268518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45987.167637268518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45987.167637268518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45987.167637268518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45987.167637268518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45987.167637268518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45987.167637268518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45987.167637268518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45987.167637268518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45987.167637268518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45987.167637268518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45987.167637268518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45987.167637268518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45987.167637268518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45987.167637268518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45987.167637268518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45987.167637268518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45987.167637268518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45987.167637268518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45987.167637268518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45987.167637268518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45987.167637268518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45987.167637268518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45987.167637268518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45987.167637268518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45987.167637268518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45987.167637268518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45987.167637268518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45987.167637268518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45987.167637268518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45987.167637268518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45987.167637268518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45987.167637268518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45987.167637268518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45987.167637268518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45987.167637268518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45987.167637268518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45987.167637268518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45987.167637268518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45987.167637268518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45987.167637268518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45987.167637268518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45987.167637268518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45987.167637268518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45987.167637268518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45987.167637268518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45987.167637268518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45987.167637268518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45987.167637268518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45987.167637268518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45987.167637268518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45987.167637268518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45987.167637268518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45987.167637268518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45987.167637268518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45987.167637268518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45987.167637268518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45987.167637268518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45987.167637268518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45987.167637268518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45987.167637268518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45987.167637268518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45987.167637268518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45987.167637268518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45987.167637268518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45987.167637268518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45987.167637268518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45987.167637268518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45987.167637268518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45987.167637268518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45987.167637268518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45987.167637268518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45987.167637268518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45987.167637268518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45987.167637268518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45987.167637268518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45987.167637268518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45987.167637268518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45987.167637268518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45987.167637268518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45987.167637268518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45987.167637268518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45987.167637268518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45987.167637268518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45987.167637268518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45987.167637268518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45987.167637268518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45987.167637268518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45987.167637268518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45987.167637268518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45987.167637268518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45987.167637268518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45987.167637268518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45987.167637268518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45987.167637268518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45987.167637268518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45987.167637268518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45987.167637268518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45987.167637268518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45987.167637268518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45987.167637268518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45987.167637268518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45987.167637268518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45987.167637268518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45987.167637268518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45987.167637268518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45987.167637268518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45987.167637268518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45987.167637268518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45987.167637268518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45987.167637268518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45987.167637268518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45987.167637268518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45987.167637268518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45987.167637268518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45987.167637268518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45987.167637268518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45987.167637268518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45987.167637268518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45987.167637268518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45987.167637268518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45987.167637268518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45987.167637268518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45987.167637268518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45987.167637268518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45987.167637268518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45987.167637268518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45987.167637268518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45987.167637268518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45987.167637268518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45987.167637268518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45987.167637268518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45987.167637268518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45987.167637268518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45987.167637268518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45987.167637268518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45987.167637268518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45987.167637268518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45987.167637268518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45987.167637268518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45987.167637268518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45987.167637268518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45987.167637268518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45987.167637268518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45987.167637268518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45987.167637268518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45987.167637268518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45987.167637268518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45987.167637268518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45987.167637268518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45987.167637268518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45987.167637268518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45987.167637268518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45987.167637268518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45987.167637268518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45987.167637268518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45987.167637268518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45987.167637268518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45987.167637268518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45987.167637268518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45987.167637268518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45987.167637268518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45987.167637268518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45987.167637268518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45987.167637268518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45987.167637268518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45987.167637268518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45987.167637268518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45987.167637268518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45987.167637268518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45987.167637268518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45987.167637268518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45987.167637268518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45987.167637268518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45987.167637268518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45987.167637268518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45987.167637268518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45987.167637268518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45987.167637268518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45987.167637268518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45987.167637268518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45987.167637268518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45987.167637268518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45987.167637268518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45987.167637268518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45987.167637268518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45987.167637268518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45987.167637268518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45987.167637268518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45987.167637268518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45987.167637268518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45987.167637268518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45987.167637268518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45987.167637268518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45987.167637268518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45987.167637268518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45987.167637268518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45987.167637268518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45987.167637268518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45987.167637268518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45987.167637268518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45987.167637268518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45987.167637268518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45987.167637268518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45987.167637268518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45987.167637268518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45987.167637268518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45987.167637268518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45987.167637268518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45987.167637268518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45987.167637268518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45987.167637268518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45987.167637268518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45987.167637268518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45987.167637268518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45987.167637268518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45987.167637268518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45987.167637268518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45987.167637268518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45987.167637268518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45987.167637268518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45987.167637268518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45987.167637268518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45987.167637268518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45987.167637268518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45987.167637268518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45987.167637268518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45987.167637268518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45987.167637268518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45987.167637268518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45987.167637268518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45987.167637268518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45987.167637268518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45987.167637268518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45987.167637268518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45987.167637268518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45987.167637268518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45987.167637268518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45987.167637268518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45987.167637268518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45987.167637268518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45987.167637268518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45987.167637268518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45987.167637268518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45987.167637268518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45987.167637268518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45987.167637268518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45987.167637268518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45987.167637268518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45987.167637268518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45987.167637268518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45987.167637268518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45987.167637268518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45987.167637268518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45987.167637268518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45987.167637268518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45987.167637268518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45987.167637268518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45987.167637268518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45987.167637268518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45987.167637268518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45987.167637268518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45987.167637268518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45987.167637268518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45987.167637268518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45987.167637268518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45987.167637268518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45987.167637268518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45987.167637268518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45987.167637268518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45987.167637268518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45987.167637268518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45987.167637268518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45987.167637268518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45987.167637268518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45987.167637268518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45987.167637268518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45987.167637268518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45987.167637268518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45987.167637268518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45987.167637268518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45987.167637268518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45987.167637268518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45987.167637268518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45987.167637268518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45987.167637268518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45987.167637268518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45987.167637268518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45987.167637268518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45987.167637268518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45987.167637268518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45987.167637268518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45987.167637268518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45987.167637268518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45987.167637268518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45987.167637268518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45987.167637268518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45987.167637268518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45987.167637268518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45987.167637268518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45987.167637268518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45987.167637268518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45987.167637268518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45987.167637268518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45987.167637268518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45987.167637268518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45987.167637268518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45987.167637268518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45987.167637268518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45987.167637268518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45987.167637268518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45987.167637268518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45987.167637268518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45987.167637268518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45987.167637268518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45987.167637268518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45987.167637268518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45987.167637268518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45987.167637268518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45987.167637268518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45987.167637268518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45987.167637268518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45987.167637268518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45987.167637268518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45987.167637268518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45987.167637268518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45987.167637268518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45987.167637268518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45987.167637268518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45987.167637268518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45987.167637268518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45987.167637268518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45987.167637268518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45987.167637268518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45987.167637268518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45987.167637268518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45987.167637268518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45987.167637268518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45987.167637268518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45987.167637268518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45987.167637268518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45987.167637268518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45987.167637268518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45987.167637268518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45987.167637268518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45987.167637268518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45987.167637268518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45987.167637268518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45987.167637268518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45987.167637268518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45987.167637268518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45987.167637268518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45987.167637268518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45987.167637268518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45987.167637268518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45987.167637268518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45987.167637268518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45987.167637268518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45987.167637268518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45987.167637268518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45987.167637268518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45987.167637268518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45987.167637268518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45987.167637268518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45987.167637268518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45987.167637268518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45987.167637268518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45987.167637268518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45987.167637268518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45987.167637268518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45987.167637268518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45987.167637268518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45987.167637268518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45987.167637268518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45987.167637268518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45987.167637268518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45987.167637268518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45987.167637268518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45987.167637268518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45987.167637268518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45987.167637268518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45987.167637268518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45987.167637268518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45987.167637268518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45987.167637268518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45987.167637268518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45987.167637268518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45987.167637268518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45987.167637268518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45987.167637268518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45987.167637268518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45987.167637268518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45987.167637268518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45987.167637268518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45987.167637268518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45987.167637268518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45987.167637268518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45987.167637268518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45987.167637268518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45987.167637268518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45987.167637268518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45987.167637268518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45987.167637268518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45987.167637268518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45987.167637268518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45987.167637268518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45987.167637268518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45987.167637268518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45987.167637268518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45987.167637268518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45987.167637268518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45987.167637268518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45987.167637268518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45987.167637268518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45987.167637268518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45987.167637268518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45987.167637268518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45987.167637268518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45987.167637268518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45987.167637268518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45987.167637268518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45987.167637268518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45987.167637268518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45987.167637268518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45987.167637268518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45987.167637268518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45987.167637268518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45987.167637268518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45987.167637268518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45987.167637268518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45987.167637268518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45987.167637268518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45987.167637268518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45987.167637268518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45987.167637268518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45987.167637268518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45987.167637268518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45987.167637268518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45987.167637268518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45987.167637268518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45987.167637268518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45987.167637268518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45987.167637268518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45987.167637268518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45987.167637268518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45987.167637268518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45987.167637268518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45987.167637268518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45987.167637268518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45987.167637268518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45987.167637268518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45987.167637268518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45987.167637268518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45987.167637268518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45987.167637268518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45987.167637268518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45987.167637268518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45987.167637268518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45987.167637268518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45987.167637268518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45987.167637268518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45987.167637268518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45987.167637268518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45987.167637268518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45987.167637268518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45987.167637268518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45987.167637268518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45987.167637268518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45987.167637268518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45987.167637268518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45987.167637268518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45987.167637268518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45987.167637268518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45987.167637268518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45987.167637268518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45987.167637268518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45987.167637268518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45987.167637268518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45987.167637268518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45987.167637268518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45987.167637268518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45987.167637268518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45987.167637268518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45987.167637268518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45987.167637268518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45987.167637268518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45987.167637268518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45987.167637268518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45987.167637268518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45987.167637268518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45987.167637268518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45987.167637268518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45987.167637268518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45987.167637268518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45987.167637268518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45987.167637268518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45987.167637268518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45987.167637268518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45987.167637268518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45987.167637268518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45987.167637268518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45987.167637268518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45987.167637268518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45987.167637268518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45987.167637268518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45987.167637268518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45987.167637268518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45987.167637268518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45987.167637268518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45987.167637268518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45987.167637268518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45987.167637268518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45987.167637268518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45987.167637268518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45987.167637268518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45987.167637268518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45987.167637268518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45987.167637268518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45987.167637268518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45987.167637268518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45987.167637268518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45987.167637268518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45987.167637268518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45987.167637268518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45987.167637268518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45987.167637268518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45987.167637268518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45987.167637268518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45987.167637268518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45987.167637268518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45987.167637268518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45987.167637268518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45987.167637268518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45987.167637268518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45987.167637268518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45987.167637268518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45987.167637268518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45987.167637268518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45987.167637268518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45987.167637268518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45987.167637268518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45987.167637268518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45987.167637268518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45987.167637268518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45987.167637268518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45987.167637268518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45987.167637268518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45987.167637268518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45987.167637268518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45987.167637268518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45987.167637268518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45987.167637268518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45987.167637268518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45987.167637268518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45987.167637268518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45987.167637268518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45987.167637268518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45987.167637268518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45987.167637268518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45987.167637268518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45987.167637268518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45987.167637268518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45987.167637268518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45987.167637268518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45987.167637268518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45987.167637268518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45987.167637268518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45987.167637268518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45987.167637268518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45987.167637268518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45987.167637268518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45987.167637268518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45987.167637268518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45987.167637268518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45987.167637268518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45987.167637268518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45987.167637268518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45987.167637268518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45987.167637268518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45987.167637268518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45987.167637268518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45987.167637268518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45987.167637268518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45987.167637268518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45987.167637268518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45987.167637268518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45987.167637268518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45987.167637268518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45987.167637268518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45987.167637268518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45987.167637268518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45987.167637268518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45987.167637268518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45987.167637268518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45987.167637268518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45987.167637268518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45987.167637268518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45987.167637268518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45987.167637268518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45987.167637268518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45987.167637268518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45987.167637268518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45987.167637268518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45987.167637268518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45987.167637268518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45987.167637268518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45987.167637268518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45987.167637268518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45987.167637268518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45987.167637268518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45987.167637268518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45987.167637268518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45987.167637268518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45987.167637268518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45987.167637268518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45987.167637268518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45987.167637268518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45987.167637268518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45987.167637268518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45987.167637268518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45987.167637268518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45987.167637268518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45987.167637268518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45987.167637268518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45987.167637268518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45987.167637268518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45987.167637268518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45987.167637268518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45987.167637268518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45987.167637268518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45987.167637268518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45987.167637268518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45987.167637268518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45987.167637268518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45987.167637268518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45987.167637268518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45987.167637268518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45987.167637268518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45987.167637268518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45987.167637268518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45987.167637268518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45987.167637268518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45987.167637268518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45987.167637268518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45987.167637268518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45987.167637268518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45987.167637268518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45987.167637268518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45987.167637268518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45987.167637268518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45987.167637268518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45987.167637268518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45987.167637268518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45987.167637268518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45987.167637268518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45987.167637268518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45987.167637268518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45987.167637268518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45987.167637268518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45987.167637268518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45987.167637268518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45987.167637268518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45987.167637268518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45987.167637268518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45987.167637268518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45987.167637268518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45987.167637268518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45987.167637268518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45987.167637268518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45987.167637268518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45987.167637268518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45987.167637268518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45987.167637268518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45987.167637268518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45987.167637268518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45987.167637268518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45987.167637268518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45987.167637268518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45987.167637268518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45987.167637268518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45987.167637268518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45987.167637268518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45987.167637268518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45987.167637268518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45987.167637268518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45987.167637268518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45987.167637268518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45987.167637268518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45987.167637268518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45987.167637268518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45987.167637268518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45987.167637268518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45987.167637268518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45987.167637268518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45987.167637268518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45987.167637268518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45987.167637268518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45987.167637268518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45987.167637268518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45987.167637268518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45987.167637268518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45987.167637268518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45987.167637268518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45987.167637268518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45987.167637268518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45987.167637268518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45987.167637268518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45987.167637268518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45987.167637268518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45987.167637268518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45987.167637268518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45987.167637268518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45987.167637268518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45987.167637268518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45987.167637268518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45987.167637268518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45987.167637268518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45987.167637268518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45987.167637268518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45987.167637268518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45987.167637268518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45987.167637268518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45987.167637268518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45987.167637268518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45987.167637268518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45987.167637268518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45987.167637268518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45987.167637268518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45987.167637268518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45987.167637268518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45987.167637268518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45987.167637268518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45987.167637268518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45987.167637268518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45987.167637268518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45987.167637268518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45987.167637268518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45987.167637268518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45987.167637268518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45987.167637268518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45987.167637268518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45987.167637268518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45987.167637268518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45987.167637268518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45987.167637268518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45987.167637268518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45987.167637268518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45987.167637268518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45987.167637268518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45987.167637268518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45987.167637268518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45987.167637268518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45987.167637268518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45987.167637268518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45987.167637268518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45987.167637268518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45987.167637268518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45987.167637268518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45987.167637268518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45987.167637268518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45987.167637268518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45987.167637268518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45987.167637268518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45987.167637268518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45987.167637268518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45987.167637268518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45987.167637268518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45987.167637268518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45987.167637268518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45987.167637268518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45987.167637268518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45987.167637268518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45987.167637268518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45987.167637268518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45987.167637268518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45987.167637268518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45987.167637268518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45987.167637268518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45987.167637268518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45987.167637268518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45987.167637268518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45987.167637268518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45987.167637268518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45987.167637268518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45987.167637268518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45987.167637268518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45987.167637268518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45987.167637268518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45987.167637268518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45987.167637268518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45987.167637268518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45987.167637268518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45987.167637268518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45987.167637268518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45987.167637268518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45987.167637268518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45987.167637268518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45987.167637268518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45987.167637268518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45987.167637268518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45987.167637268518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45987.167637268518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45987.167637268518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45987.167637268518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45987.167637268518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45987.167637268518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45987.167637268518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45987.167637268518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45987.167637268518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45987.167637268518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45987.167637268518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45987.167637268518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45987.167637268518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45987.167637268518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45987.167637268518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45987.167637268518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45987.167637268518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45987.167637268518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45987.167637268518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45987.167637268518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45987.167637268518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45987.167637268518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45987.167637268518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45987.167637268518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45987.167637268518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45987.167637268518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45987.167637268518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45987.167637268518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45987.167637268518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45987.167637268518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45987.167637268518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45987.167637268518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45987.167637268518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45987.167637268518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45987.167637268518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45987.167637268518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45987.167637268518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45987.167637268518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45987.167637268518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45987.167637268518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45987.167637268518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45987.167637268518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45987.167637268518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45987.167637268518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45987.167637268518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45987.167637268518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45987.167637268518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45987.167637268518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45987.167637268518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45987.167637268518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45987.167637268518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45987.167637268518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45987.167637268518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45987.167637268518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45987.167637268518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45987.167637268518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45987.167637268518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45987.167637268518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45987.167637268518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45987.167637268518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45987.167637268518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45987.167637268518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45987.167637268518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45987.167637268518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45987.167637268518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45987.167637268518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45987.167637268518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45987.167637268518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45987.167637268518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45987.167637268518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45987.167637268518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45987.167637268518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45987.167637268518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45987.167637268518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45987.167637268518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45987.167637268518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45987.167637268518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45987.167637268518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45987.167637268518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45987.167637268518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45987.167637268518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45987.167637268518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45987.167637268518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45987.167637268518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45987.167637268518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45987.167637268518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45987.167637268518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45987.167637268518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45987.167637268518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45987.167637268518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45987.167637268518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45987.167637268518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45987.167637268518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45987.167637268518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45987.167637268518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45987.167637268518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45987.167637268518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45987.167637268518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45987.167637268518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45987.167637268518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45987.167637268518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45987.167637268518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45987.167637268518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45987.167637268518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45987.167637268518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45987.167637268518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45987.167637268518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45987.167637268518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45987.167637268518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45987.167637268518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45987.167637268518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45987.167637268518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45987.167637268518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45987.167637268518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45987.167637268518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45987.167637268518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45987.167637268518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45987.167637268518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45987.167637268518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45987.167637268518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45987.167637268518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45987.167637268518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45987.167637268518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45987.167637268518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45987.167637268518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45987.167637268518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45987.167637268518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45987.167637268518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45987.167637268518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45987.167637268518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45987.167637268518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45987.167637268518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45987.167637268518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45987.167637268518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45987.167637268518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45987.167637268518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45987.167637268518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45987.167637268518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45987.167637268518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45987.167637268518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45987.167637268518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45987.167637268518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45987.167637268518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45987.167637268518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45987.167637268518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45987.167637268518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45987.167637268518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45987.167637268518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45987.167637268518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45987.167637268518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45987.167637268518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45987.167637268518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45987.167637268518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45987.167637268518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45987.167637268518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45987.167637268518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45987.167637268518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45987.167637268518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45987.167637268518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45987.167637268518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45987.167637268518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45987.167637268518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45987.167637268518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45987.167637268518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45987.167637268518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45987.167637268518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45987.167637268518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45987.167637268518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45987.167637268518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45987.167637268518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45987.167637268518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45987.167637268518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45987.167637268518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45987.167637268518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45987.167637268518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45987.167637268518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45987.167637268518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45987.167637268518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45987.167637268518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45987.167637268518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45987.167637268518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45987.167637268518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45987.167637268518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45987.167637268518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45987.167637268518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45987.167637268518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45987.167637268518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45987.167637268518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45987.167637268518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45987.167637268518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45987.167637268518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45987.167637268518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45987.167637268518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45987.167637268518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45987.167637268518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45987.167637268518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45987.167637268518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45987.167637268518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45987.167637268518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45987.167637268518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45987.167637268518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45987.167637268518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45987.167637268518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45987.167637268518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45987.167637268518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45987.167637268518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45987.167637268518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45987.167637268518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45987.167637268518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45987.167637268518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45987.167637268518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45987.167637268518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45987.167637268518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45987.167637268518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45987.167637268518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45987.167637268518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45987.167637268518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45987.167637268518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45987.167637268518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45987.167637268518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45987.167637268518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45987.167637268518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45987.167637268518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45987.167637268518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45987.167637268518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45987.167637268518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45987.167637268518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45987.167637268518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45987.167637268518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45987.167637268518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45987.167637268518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45987.167637268518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45987.167637268518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45987.167637268518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45987.167637268518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45987.167637268518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45987.167637268518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45987.167637268518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45987.167637268518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45987.167637268518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45987.167637268518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45987.167637268518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45987.167637268518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45987.167637268518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45987.167637268518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45987.167637268518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45987.167637268518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45987.167637268518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45987.167637268518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45987.167637268518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45987.167637268518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45987.167637268518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45987.167637268518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45987.167637268518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45987.167637268518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45987.167637268518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45987.167637268518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45987.167637268518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45987.167637268518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45987.167637268518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45987.167637268518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283.68691967592167</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0.20491736110852798</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
      </c>
      <c r="C4" s="93"/>
      <c r="D4" s="91"/>
      <c r="E4" s="94"/>
      <c r="F4" s="95"/>
      <c r="G4" s="96">
        <f t="shared" ca="1" si="0"/>
        <v>45987.167637268518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45987.167637268518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45987.167637268518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45987.167637268518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45987.167637268518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45987.167637268518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45987.167637268518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45987.167637268518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45987.167637268518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45987.167637268518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45987.167637268518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45987.167637268518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45987.167637268518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45987.167637268518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45987.167637268518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45987.167637268518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45987.167637268518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45987.167637268518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45987.167637268518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45987.167637268518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45987.167637268518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45987.167637268518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45987.167637268518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45987.167637268518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45987.167637268518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45987.167637268518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45987.167637268518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45987.167637268518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45987.167637268518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45987.167637268518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45987.167637268518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45987.167637268518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45987.167637268518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45987.167637268518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45987.167637268518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45987.167637268518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45987.167637268518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45987.167637268518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45987.167637268518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45987.167637268518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45987.167637268518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45987.167637268518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45987.167637268518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45987.167637268518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45987.167637268518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45987.167637268518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45987.167637268518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45987.167637268518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45987.167637268518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45987.167637268518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45987.167637268518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45987.167637268518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45987.167637268518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45987.167637268518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45987.167637268518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45987.167637268518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45987.167637268518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45987.167637268518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45987.167637268518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45987.167637268518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45987.167637268518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45987.167637268518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45987.167637268518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45987.167637268518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45987.167637268518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45987.167637268518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45987.167637268518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45987.167637268518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45987.167637268518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45987.167637268518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45987.167637268518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45987.167637268518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45987.167637268518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45987.167637268518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45987.167637268518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45987.167637268518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45987.167637268518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45987.167637268518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45987.167637268518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45987.167637268518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45987.167637268518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45987.167637268518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45987.167637268518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45987.167637268518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45987.167637268518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45987.167637268518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45987.167637268518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45987.167637268518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45987.167637268518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45987.167637268518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45987.167637268518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45987.167637268518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45987.167637268518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45987.167637268518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45987.167637268518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45987.167637268518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45987.167637268518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45987.167637268518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45987.167637268518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45987.167637268518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45987.167637268518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45987.167637268518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45987.167637268518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45987.167637268518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45987.167637268518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45987.167637268518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45987.167637268518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45987.167637268518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45987.167637268518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45987.167637268518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45987.167637268518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45987.167637268518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45987.167637268518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45987.167637268518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45987.167637268518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45987.167637268518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45987.167637268518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45987.167637268518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45987.167637268518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45987.167637268518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45987.167637268518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45987.167637268518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45987.167637268518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45987.167637268518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45987.167637268518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45987.167637268518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45987.167637268518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45987.167637268518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45987.167637268518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45987.167637268518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45987.167637268518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45987.167637268518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45987.167637268518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45987.167637268518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45987.167637268518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45987.167637268518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45987.167637268518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45987.167637268518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45987.167637268518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45987.167637268518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45987.167637268518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45987.167637268518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45987.167637268518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45987.167637268518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45987.167637268518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45987.167637268518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45987.167637268518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45987.167637268518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45987.167637268518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45987.167637268518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45987.167637268518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45987.167637268518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45987.167637268518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45987.167637268518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45987.167637268518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45987.167637268518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45987.167637268518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45987.167637268518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45987.167637268518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45987.167637268518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45987.167637268518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45987.167637268518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45987.167637268518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45987.167637268518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45987.167637268518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45987.167637268518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45987.167637268518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45987.167637268518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45987.167637268518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45987.167637268518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45987.167637268518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45987.167637268518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45987.167637268518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45987.167637268518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45987.167637268518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45987.167637268518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45987.167637268518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45987.167637268518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45987.167637268518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45987.167637268518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45987.167637268518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45987.167637268518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45987.167637268518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45987.167637268518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45987.167637268518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45987.167637268518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45987.167637268518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45987.167637268518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45987.167637268518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45987.167637268518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45987.167637268518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45987.167637268518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45987.167637268518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45987.167637268518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45987.167637268518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45987.167637268518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45987.167637268518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45987.167637268518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45987.167637268518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45987.167637268518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45987.167637268518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45987.167637268518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45987.167637268518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45987.167637268518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45987.167637268518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45987.167637268518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45987.167637268518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45987.167637268518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45987.167637268518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45987.167637268518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45987.167637268518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45987.167637268518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45987.167637268518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45987.167637268518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45987.167637268518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45987.167637268518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45987.167637268518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45987.167637268518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45987.167637268518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45987.167637268518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45987.167637268518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45987.167637268518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45987.167637268518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45987.167637268518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45987.167637268518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45987.167637268518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45987.167637268518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45987.167637268518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45987.167637268518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45987.167637268518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45987.167637268518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45987.167637268518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45987.167637268518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45987.167637268518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45987.167637268518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45987.167637268518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45987.167637268518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45987.167637268518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45987.167637268518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45987.167637268518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45987.167637268518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45987.167637268518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45987.167637268518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45987.167637268518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45987.167637268518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45987.167637268518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45987.167637268518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45987.167637268518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45987.167637268518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45987.167637268518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45987.167637268518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45987.167637268518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45987.167637268518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45987.167637268518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45987.167637268518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45987.167637268518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45987.167637268518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45987.167637268518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45987.167637268518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45987.167637268518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45987.167637268518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45987.167637268518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45987.167637268518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45987.167637268518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45987.167637268518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45987.167637268518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45987.167637268518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45987.167637268518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45987.167637268518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45987.167637268518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45987.167637268518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45987.167637268518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45987.167637268518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45987.167637268518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45987.167637268518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45987.167637268518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45987.167637268518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45987.167637268518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45987.167637268518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45987.167637268518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45987.167637268518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45987.167637268518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45987.167637268518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45987.167637268518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45987.167637268518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45987.167637268518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45987.167637268518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45987.167637268518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45987.167637268518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45987.167637268518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45987.167637268518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45987.167637268518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45987.167637268518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45987.167637268518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45987.167637268518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45987.167637268518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45987.167637268518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45987.167637268518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45987.167637268518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45987.167637268518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45987.167637268518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45987.167637268518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45987.167637268518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45987.167637268518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45987.167637268518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45987.167637268518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45987.167637268518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45987.167637268518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45987.167637268518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45987.167637268518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45987.167637268518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45987.167637268518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45987.167637268518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45987.167637268518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45987.167637268518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45987.167637268518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45987.167637268518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45987.167637268518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45987.167637268518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45987.167637268518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45987.167637268518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45987.167637268518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45987.167637268518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45987.167637268518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45987.167637268518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45987.167637268518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45987.167637268518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45987.167637268518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45987.167637268518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45987.167637268518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45987.167637268518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45987.167637268518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45987.167637268518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45987.167637268518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45987.167637268518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45987.167637268518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45987.167637268518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45987.167637268518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45987.167637268518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45987.167637268518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45987.167637268518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45987.167637268518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45987.167637268518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95.335577083329554</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60.978759953701228</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38.50652615740546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5.7943386574042961</v>
      </c>
      <c r="H5" s="122">
        <v>45981.360798611109</v>
      </c>
      <c r="I5" s="109" t="str">
        <f>IFERROR(VLOOKUP(D5,DB!A:F,6,0),"")</f>
        <v>SCECO</v>
      </c>
      <c r="J5" s="109" t="str">
        <f>IFERROR(VLOOKUP(D5,DB!A:G,7,0),"")</f>
        <v>Dead</v>
      </c>
      <c r="K5" s="109" t="s">
        <v>39120</v>
      </c>
      <c r="L5" s="109" t="str">
        <f>IFERROR(VLOOKUP(D5,DB!A:I,9,0),"")</f>
        <v>Latis</v>
      </c>
    </row>
    <row r="6" spans="1:13">
      <c r="A6" s="109" t="s">
        <v>39121</v>
      </c>
      <c r="B6" s="109" t="str">
        <f>IFERROR(VLOOKUP(D6,DB!A:K,11,0),"")</f>
        <v>R5</v>
      </c>
      <c r="C6" s="109">
        <v>2</v>
      </c>
      <c r="D6" s="109" t="s">
        <v>37374</v>
      </c>
      <c r="E6" s="109" t="s">
        <v>39021</v>
      </c>
      <c r="F6" s="122">
        <v>45986.862199074072</v>
      </c>
      <c r="G6" s="111">
        <f ca="1">IFERROR(NOW()-F6,"")</f>
        <v>0.30543819444574183</v>
      </c>
      <c r="H6" s="122">
        <v>45986.854375000003</v>
      </c>
      <c r="I6" s="109" t="str">
        <f>IFERROR(VLOOKUP(D6,DB!A:F,6,0),"")</f>
        <v>Generator-SG</v>
      </c>
      <c r="J6" s="109" t="str">
        <f>IFERROR(VLOOKUP(D6,DB!A:G,7,0),"")</f>
        <v>Vandalized</v>
      </c>
      <c r="K6" s="109" t="s">
        <v>39122</v>
      </c>
      <c r="L6" s="109" t="str">
        <f>IFERROR(VLOOKUP(D6,DB!A:I,9,0),"")</f>
        <v>Latis</v>
      </c>
    </row>
    <row r="7" spans="1:13">
      <c r="A7" s="109"/>
      <c r="B7" s="109" t="str">
        <f>IFERROR(VLOOKUP(D7,DB!A:K,11,0),"")</f>
        <v/>
      </c>
      <c r="C7" s="109"/>
      <c r="D7" s="109"/>
      <c r="E7" s="109"/>
      <c r="F7" s="109"/>
      <c r="G7" s="111">
        <f ca="1">IFERROR(NOW()-F7,"")</f>
        <v>45987.167637268518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45987.167637268518</v>
      </c>
      <c r="H8" s="109"/>
      <c r="I8" s="109" t="str">
        <f>IFERROR(VLOOKUP(D8,DB!A:F,6,0),"")</f>
        <v/>
      </c>
      <c r="J8" s="109" t="str">
        <f>IFERROR(VLOOKUP(D8,DB!A:G,7,0),"")</f>
        <v/>
      </c>
      <c r="K8" s="109"/>
      <c r="L8" s="109" t="str">
        <f>IFERROR(VLOOKUP(D8,DB!A:I,9,0),"")</f>
        <v/>
      </c>
    </row>
    <row r="9" spans="1:13">
      <c r="A9" s="125"/>
      <c r="B9" s="125" t="str">
        <f>IFERROR(VLOOKUP(D9,DB!A:K,11,0),"")</f>
        <v/>
      </c>
      <c r="C9" s="125"/>
      <c r="D9" s="125"/>
      <c r="E9" s="125"/>
      <c r="F9" s="126"/>
      <c r="G9" s="111">
        <f ca="1">IFERROR(NOW()-F9,"")</f>
        <v>45987.167637268518</v>
      </c>
      <c r="H9" s="126"/>
      <c r="I9" s="125" t="str">
        <f>IFERROR(VLOOKUP(D9,DB!A:F,6,0),"")</f>
        <v/>
      </c>
      <c r="J9" s="125" t="str">
        <f>IFERROR(VLOOKUP(D9,DB!A:G,7,0),"")</f>
        <v/>
      </c>
      <c r="K9" s="125"/>
      <c r="L9" s="125" t="str">
        <f>IFERROR(VLOOKUP(D9,DB!A:I,9,0),"")</f>
        <v/>
      </c>
    </row>
    <row r="10" spans="1:13">
      <c r="A10" s="125"/>
      <c r="B10" s="125" t="str">
        <f>IFERROR(VLOOKUP(D10,DB!A:K,11,0),"")</f>
        <v/>
      </c>
      <c r="C10" s="125"/>
      <c r="D10" s="125"/>
      <c r="E10" s="125"/>
      <c r="F10" s="126"/>
      <c r="G10" s="111">
        <f ca="1">IFERROR(NOW()-F10,"")</f>
        <v>45987.167637268518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45987.167637268518</v>
      </c>
      <c r="H11" s="126"/>
      <c r="I11" s="125" t="str">
        <f>IFERROR(VLOOKUP(D11,DB!A:F,6,0),"")</f>
        <v/>
      </c>
      <c r="J11" s="125" t="str">
        <f>IFERROR(VLOOKUP(D11,DB!A:G,7,0),"")</f>
        <v/>
      </c>
      <c r="K11" s="125"/>
      <c r="L11" s="125" t="str">
        <f>IFERROR(VLOOKUP(D11,DB!A:I,9,0),"")</f>
        <v/>
      </c>
    </row>
    <row r="12" spans="1:13">
      <c r="A12" s="125"/>
      <c r="B12" s="125" t="str">
        <f>IFERROR(VLOOKUP(D12,DB!A:K,11,0),"")</f>
        <v/>
      </c>
      <c r="C12" s="125"/>
      <c r="D12" s="127"/>
      <c r="E12" s="125"/>
      <c r="F12" s="126"/>
      <c r="G12" s="111">
        <f ca="1">IFERROR(NOW()-F12,"")</f>
        <v>45987.167637268518</v>
      </c>
      <c r="H12" s="126"/>
      <c r="I12" s="125" t="str">
        <f>IFERROR(VLOOKUP(D12,DB!A:F,6,0),"")</f>
        <v/>
      </c>
      <c r="J12" s="125" t="str">
        <f>IFERROR(VLOOKUP(D12,DB!A:G,7,0),"")</f>
        <v/>
      </c>
      <c r="K12" s="125"/>
      <c r="L12" s="125" t="str">
        <f>IFERROR(VLOOKUP(D12,DB!A:I,9,0),"")</f>
        <v/>
      </c>
    </row>
    <row r="13" spans="1:13">
      <c r="A13" s="125"/>
      <c r="B13" s="125" t="str">
        <f>IFERROR(VLOOKUP(D13,DB!A:K,11,0),"")</f>
        <v/>
      </c>
      <c r="C13" s="125"/>
      <c r="D13"/>
      <c r="E13" s="125"/>
      <c r="F13" s="126"/>
      <c r="G13" s="111">
        <f ca="1">IFERROR(NOW()-F13,"")</f>
        <v>45987.167637268518</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45987.167637268518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45987.167637268518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45987.167637268518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45987.167637268518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45987.167637268518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45987.167637268518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45987.167637268518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45987.167637268518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45987.167637268518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45987.167637268518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45987.167637268518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45987.167637268518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45987.167637268518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45987.167637268518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45987.167637268518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45987.167637268518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45987.167637268518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45987.167637268518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45987.167637268518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45987.167637268518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45987.167637268518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45987.167637268518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45987.167637268518</v>
      </c>
      <c r="H36" s="126"/>
      <c r="I36" s="125" t="str">
        <f>IFERROR(VLOOKUP(D36,DB!A:F,6,0),"")</f>
        <v/>
      </c>
      <c r="J36" s="125" t="str">
        <f>IFERROR(VLOOKUP(D36,DB!A:G,7,0),"")</f>
        <v/>
      </c>
      <c r="K36" s="125"/>
      <c r="L36" s="125" t="str">
        <f>IFERROR(VLOOKUP(D36,DB!A:I,9,0),"")</f>
        <v/>
      </c>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sheetData>
  <dataValidations count="2">
    <dataValidation allowBlank="1" showInputMessage="1" showErrorMessage="1" sqref="E1" xr:uid="{920C6338-E771-4DAE-8C89-92A9093EA4DE}"/>
    <dataValidation type="list" allowBlank="1" showInputMessage="1" showErrorMessage="1" sqref="E2:E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4" sqref="D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45987.167637268518</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45987.167637268518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45987.167637268518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45987.167637268518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45987.167637268518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45987.167637268518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45987.167637268518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45987.167637268518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45987.167637268518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45987.167637268518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45987.167637268518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45987.167637268518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45987.167637268518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45987.167637268518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45987.167637268518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45987.167637268518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45987.167637268518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45987.167637268518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45987.167637268518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45987.167637268518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45987.167637268518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45987.167637268518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45987.167637268518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45987.167637268518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45987.167637268518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45987.167637268518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45987.167637268518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45987.167637268518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45987.167637268518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45987.167637268518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45987.167637268518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45987.167637268518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45987.167637268518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45987.167637268518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45987.167637268518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45987.167637268518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45987.167637268518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45987.167637268518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2025-11-26T01:03:22Z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